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ikjc13\Desktop\"/>
    </mc:Choice>
  </mc:AlternateContent>
  <bookViews>
    <workbookView xWindow="0" yWindow="0" windowWidth="28800" windowHeight="12210" tabRatio="874" activeTab="1"/>
  </bookViews>
  <sheets>
    <sheet name="計算書の利用について" sheetId="67" r:id="rId1"/>
    <sheet name="Ver2.6" sheetId="66" r:id="rId2"/>
  </sheets>
  <externalReferences>
    <externalReference r:id="rId3"/>
    <externalReference r:id="rId4"/>
  </externalReferences>
  <definedNames>
    <definedName name="_xlnm.Print_Area" localSheetId="1">'Ver2.6'!$A$1:$AB$54</definedName>
    <definedName name="あ" localSheetId="1">#REF!,#REF!,#REF!,#REF!,#REF!,#REF!,#REF!,#REF!,#REF!,#REF!,#REF!,#REF!,#REF!</definedName>
    <definedName name="あ">#REF!,#REF!,#REF!,#REF!,#REF!,#REF!,#REF!,#REF!,#REF!,#REF!,#REF!,#REF!,#REF!</definedName>
    <definedName name="ああ" localSheetId="1">#REF!,#REF!,#REF!,#REF!,#REF!,#REF!,#REF!,#REF!</definedName>
    <definedName name="ああ">#REF!,#REF!,#REF!,#REF!,#REF!,#REF!,#REF!,#REF!</definedName>
    <definedName name="あああ" localSheetId="1">#REF!,#REF!,#REF!,#REF!,#REF!,#REF!,#REF!,#REF!</definedName>
    <definedName name="あああ">#REF!,#REF!,#REF!,#REF!,#REF!,#REF!,#REF!,#REF!</definedName>
    <definedName name="あい" localSheetId="1">#REF!,#REF!,#REF!,#REF!,#REF!,#REF!,#REF!,#REF!</definedName>
    <definedName name="あい">#REF!,#REF!,#REF!,#REF!,#REF!,#REF!,#REF!,#REF!</definedName>
    <definedName name="あいう" localSheetId="1">#REF!,#REF!,#REF!,#REF!,#REF!,#REF!,#REF!,#REF!,#REF!,#REF!,#REF!,#REF!,#REF!</definedName>
    <definedName name="あいう">#REF!,#REF!,#REF!,#REF!,#REF!,#REF!,#REF!,#REF!,#REF!,#REF!,#REF!,#REF!,#REF!</definedName>
    <definedName name="あいうえ" localSheetId="1">#REF!,#REF!,#REF!,#REF!,#REF!,#REF!,#REF!,#REF!,#REF!,#REF!,#REF!,#REF!,#REF!</definedName>
    <definedName name="あいうえ">#REF!,#REF!,#REF!,#REF!,#REF!,#REF!,#REF!,#REF!,#REF!,#REF!,#REF!,#REF!,#REF!</definedName>
    <definedName name="あいうえお" localSheetId="1">#REF!,#REF!,#REF!,#REF!,#REF!,#REF!,#REF!,#REF!,#REF!,#REF!,#REF!,#REF!,#REF!</definedName>
    <definedName name="あいうえお">#REF!,#REF!,#REF!,#REF!,#REF!,#REF!,#REF!,#REF!,#REF!,#REF!,#REF!,#REF!,#REF!</definedName>
    <definedName name="か" localSheetId="1">#REF!,#REF!,#REF!,#REF!,#REF!,#REF!,#REF!,#REF!,#REF!,#REF!,#REF!,#REF!,#REF!</definedName>
    <definedName name="か">#REF!,#REF!,#REF!,#REF!,#REF!,#REF!,#REF!,#REF!,#REF!,#REF!,#REF!,#REF!,#REF!</definedName>
    <definedName name="かきくけこ" localSheetId="1">#REF!,#REF!,#REF!,#REF!,#REF!,#REF!,#REF!,#REF!</definedName>
    <definedName name="かきくけこ">#REF!,#REF!,#REF!,#REF!,#REF!,#REF!,#REF!,#REF!</definedName>
    <definedName name="さ" localSheetId="1">#REF!,#REF!,#REF!,#REF!,#REF!,#REF!,#REF!,#REF!,#REF!,#REF!,#REF!,#REF!,#REF!</definedName>
    <definedName name="さ">#REF!,#REF!,#REF!,#REF!,#REF!,#REF!,#REF!,#REF!,#REF!,#REF!,#REF!,#REF!,#REF!</definedName>
    <definedName name="さしす">[1]認証制度名!$B$2:$B$88</definedName>
    <definedName name="リスト" localSheetId="1">#REF!</definedName>
    <definedName name="リスト">#REF!</definedName>
    <definedName name="わ" localSheetId="1">#REF!,#REF!,#REF!,#REF!,#REF!,#REF!,#REF!,#REF!,#REF!,#REF!,#REF!,#REF!,#REF!</definedName>
    <definedName name="わ">#REF!,#REF!,#REF!,#REF!,#REF!,#REF!,#REF!,#REF!,#REF!,#REF!,#REF!,#REF!,#REF!</definedName>
    <definedName name="選択" localSheetId="1">#REF!,#REF!,#REF!,#REF!,#REF!,#REF!,#REF!,#REF!</definedName>
    <definedName name="選択">#REF!,#REF!,#REF!,#REF!,#REF!,#REF!,#REF!,#REF!</definedName>
    <definedName name="選択2" localSheetId="1">#REF!,#REF!,#REF!,#REF!,#REF!,#REF!,#REF!,#REF!,#REF!,#REF!,#REF!,#REF!,#REF!</definedName>
    <definedName name="選択2">#REF!,#REF!,#REF!,#REF!,#REF!,#REF!,#REF!,#REF!,#REF!,#REF!,#REF!,#REF!,#REF!</definedName>
    <definedName name="認証制度名の一覧">[2]認証制度名!$B$2:$B$88</definedName>
  </definedNames>
  <calcPr calcId="162913"/>
</workbook>
</file>

<file path=xl/calcChain.xml><?xml version="1.0" encoding="utf-8"?>
<calcChain xmlns="http://schemas.openxmlformats.org/spreadsheetml/2006/main">
  <c r="M30" i="66" l="1"/>
  <c r="M31" i="66"/>
  <c r="M35" i="66"/>
  <c r="M36" i="66"/>
  <c r="M37" i="66"/>
  <c r="T30" i="66"/>
  <c r="T31" i="66"/>
  <c r="M38" i="66"/>
  <c r="M39" i="66"/>
  <c r="M40" i="66"/>
  <c r="M32" i="66"/>
  <c r="P32" i="66"/>
  <c r="L10" i="66"/>
  <c r="Q10" i="66"/>
  <c r="S9" i="66"/>
  <c r="X9" i="66"/>
  <c r="L9" i="66"/>
  <c r="Q9" i="66"/>
  <c r="L11" i="66"/>
  <c r="L42" i="66"/>
  <c r="L44" i="66"/>
  <c r="X42" i="66"/>
  <c r="F42" i="66"/>
  <c r="F44" i="66"/>
  <c r="R42" i="66"/>
</calcChain>
</file>

<file path=xl/sharedStrings.xml><?xml version="1.0" encoding="utf-8"?>
<sst xmlns="http://schemas.openxmlformats.org/spreadsheetml/2006/main" count="115" uniqueCount="80">
  <si>
    <t>暖房設備一次エネルギー消費量</t>
    <rPh sb="0" eb="2">
      <t>ダンボウ</t>
    </rPh>
    <rPh sb="2" eb="4">
      <t>セツビ</t>
    </rPh>
    <rPh sb="4" eb="6">
      <t>イチジ</t>
    </rPh>
    <rPh sb="11" eb="14">
      <t>ショウヒリョウ</t>
    </rPh>
    <phoneticPr fontId="2"/>
  </si>
  <si>
    <t>MJ/(戸・年)</t>
    <rPh sb="4" eb="5">
      <t>コ</t>
    </rPh>
    <rPh sb="6" eb="7">
      <t>ネン</t>
    </rPh>
    <phoneticPr fontId="2"/>
  </si>
  <si>
    <t>冷房設備一次エネルギー消費量</t>
    <rPh sb="0" eb="2">
      <t>レイボウ</t>
    </rPh>
    <rPh sb="2" eb="4">
      <t>セツビ</t>
    </rPh>
    <rPh sb="4" eb="6">
      <t>イチジ</t>
    </rPh>
    <rPh sb="11" eb="14">
      <t>ショウヒリョウ</t>
    </rPh>
    <phoneticPr fontId="2"/>
  </si>
  <si>
    <t>換気設備一次エネルギー消費量</t>
    <rPh sb="0" eb="2">
      <t>カンキ</t>
    </rPh>
    <rPh sb="2" eb="4">
      <t>セツビ</t>
    </rPh>
    <rPh sb="4" eb="6">
      <t>イチジ</t>
    </rPh>
    <rPh sb="11" eb="14">
      <t>ショウヒリョウ</t>
    </rPh>
    <phoneticPr fontId="2"/>
  </si>
  <si>
    <t>照明設備一次エネルギー消費量</t>
    <rPh sb="0" eb="2">
      <t>ショウメイ</t>
    </rPh>
    <rPh sb="2" eb="4">
      <t>セツビ</t>
    </rPh>
    <rPh sb="4" eb="6">
      <t>イチジ</t>
    </rPh>
    <rPh sb="11" eb="14">
      <t>ショウヒリョウ</t>
    </rPh>
    <phoneticPr fontId="2"/>
  </si>
  <si>
    <t>給湯設備一次エネルギー消費量</t>
    <rPh sb="0" eb="2">
      <t>キュウトウ</t>
    </rPh>
    <rPh sb="2" eb="4">
      <t>セツビ</t>
    </rPh>
    <rPh sb="4" eb="6">
      <t>イチジ</t>
    </rPh>
    <rPh sb="11" eb="14">
      <t>ショウヒリョウ</t>
    </rPh>
    <phoneticPr fontId="2"/>
  </si>
  <si>
    <t>全体としての評価結果</t>
    <rPh sb="0" eb="2">
      <t>ゼンタイ</t>
    </rPh>
    <rPh sb="6" eb="8">
      <t>ヒョウカ</t>
    </rPh>
    <rPh sb="8" eb="10">
      <t>ケッカ</t>
    </rPh>
    <phoneticPr fontId="2"/>
  </si>
  <si>
    <t>エネルギー削減率（R）</t>
    <rPh sb="5" eb="7">
      <t>サクゲン</t>
    </rPh>
    <rPh sb="7" eb="8">
      <t>リツ</t>
    </rPh>
    <phoneticPr fontId="2"/>
  </si>
  <si>
    <t>％</t>
    <phoneticPr fontId="2"/>
  </si>
  <si>
    <r>
      <t>エネルギー削減率（R</t>
    </r>
    <r>
      <rPr>
        <vertAlign val="subscript"/>
        <sz val="10.5"/>
        <rFont val="ＭＳ Ｐゴシック"/>
        <family val="3"/>
        <charset val="128"/>
      </rPr>
      <t>0</t>
    </r>
    <r>
      <rPr>
        <sz val="10.5"/>
        <rFont val="ＭＳ Ｐゴシック"/>
        <family val="3"/>
        <charset val="128"/>
      </rPr>
      <t>）</t>
    </r>
    <rPh sb="5" eb="7">
      <t>サクゲン</t>
    </rPh>
    <rPh sb="7" eb="8">
      <t>リツ</t>
    </rPh>
    <phoneticPr fontId="2"/>
  </si>
  <si>
    <t>判定プログラム（国立研究開発法人建築研究所ホームページで公開）」にて計算した結果を転記してください。</t>
    <rPh sb="8" eb="10">
      <t>コクリツ</t>
    </rPh>
    <rPh sb="10" eb="12">
      <t>ケンキュウ</t>
    </rPh>
    <rPh sb="12" eb="14">
      <t>カイハツ</t>
    </rPh>
    <rPh sb="14" eb="16">
      <t>ホウジン</t>
    </rPh>
    <phoneticPr fontId="1"/>
  </si>
  <si>
    <t>ＧJ/(戸・年)</t>
    <phoneticPr fontId="1"/>
  </si>
  <si>
    <t>MJ/(戸・年)</t>
    <phoneticPr fontId="1"/>
  </si>
  <si>
    <r>
      <rPr>
        <b/>
        <u/>
        <sz val="11"/>
        <rFont val="ＭＳ Ｐゴシック"/>
        <family val="3"/>
        <charset val="128"/>
      </rPr>
      <t>基準</t>
    </r>
    <r>
      <rPr>
        <sz val="11"/>
        <rFont val="ＭＳ Ｐゴシック"/>
        <family val="3"/>
        <charset val="128"/>
      </rPr>
      <t>一次エネルギー消費量</t>
    </r>
    <rPh sb="0" eb="2">
      <t>キジュン</t>
    </rPh>
    <rPh sb="2" eb="4">
      <t>イチジ</t>
    </rPh>
    <rPh sb="9" eb="12">
      <t>ショウヒリョウ</t>
    </rPh>
    <phoneticPr fontId="2"/>
  </si>
  <si>
    <r>
      <rPr>
        <b/>
        <u/>
        <sz val="11"/>
        <rFont val="ＭＳ Ｐゴシック"/>
        <family val="3"/>
        <charset val="128"/>
      </rPr>
      <t>設計</t>
    </r>
    <r>
      <rPr>
        <sz val="11"/>
        <rFont val="ＭＳ Ｐゴシック"/>
        <family val="3"/>
        <charset val="128"/>
      </rPr>
      <t>一次エネルギー消費量</t>
    </r>
    <rPh sb="0" eb="2">
      <t>セッケイ</t>
    </rPh>
    <rPh sb="2" eb="4">
      <t>イチジ</t>
    </rPh>
    <rPh sb="9" eb="12">
      <t>ショウヒリョウ</t>
    </rPh>
    <phoneticPr fontId="2"/>
  </si>
  <si>
    <t>ＧJ/(戸・年)</t>
    <phoneticPr fontId="17"/>
  </si>
  <si>
    <t>エネルギー消費削減量</t>
    <phoneticPr fontId="17"/>
  </si>
  <si>
    <t>再生可能エネを加えた
設計一次エネルギー消費量</t>
    <rPh sb="0" eb="2">
      <t>サイセイ</t>
    </rPh>
    <rPh sb="2" eb="4">
      <t>カノウ</t>
    </rPh>
    <rPh sb="7" eb="8">
      <t>クワ</t>
    </rPh>
    <rPh sb="11" eb="13">
      <t>セッケイ</t>
    </rPh>
    <rPh sb="13" eb="15">
      <t>イチジ</t>
    </rPh>
    <rPh sb="20" eb="23">
      <t>ショウヒリョウ</t>
    </rPh>
    <phoneticPr fontId="17"/>
  </si>
  <si>
    <t>一次エネルギー消費量等の
評価結果</t>
    <rPh sb="7" eb="10">
      <t>ショウヒリョウ</t>
    </rPh>
    <rPh sb="10" eb="11">
      <t>トウ</t>
    </rPh>
    <rPh sb="13" eb="15">
      <t>ヒョウカ</t>
    </rPh>
    <rPh sb="15" eb="17">
      <t>ケッカ</t>
    </rPh>
    <phoneticPr fontId="2"/>
  </si>
  <si>
    <t>←マイナスで記入。
　 利用がない場合は0を記入</t>
    <rPh sb="6" eb="8">
      <t>キニュウ</t>
    </rPh>
    <rPh sb="12" eb="14">
      <t>リヨウ</t>
    </rPh>
    <rPh sb="17" eb="19">
      <t>バアイ</t>
    </rPh>
    <rPh sb="22" eb="24">
      <t>キニュウ</t>
    </rPh>
    <phoneticPr fontId="17"/>
  </si>
  <si>
    <t>ゼロエネ相当</t>
    <rPh sb="4" eb="6">
      <t>ソウトウ</t>
    </rPh>
    <phoneticPr fontId="17"/>
  </si>
  <si>
    <t>２．省エネ基準一次エネルギー消費量算定方法による計算結果</t>
    <rPh sb="2" eb="3">
      <t>ショウ</t>
    </rPh>
    <rPh sb="5" eb="7">
      <t>キジュン</t>
    </rPh>
    <rPh sb="7" eb="9">
      <t>イチジ</t>
    </rPh>
    <rPh sb="14" eb="16">
      <t>ショウヒ</t>
    </rPh>
    <rPh sb="16" eb="17">
      <t>リョウ</t>
    </rPh>
    <rPh sb="17" eb="19">
      <t>サンテイ</t>
    </rPh>
    <rPh sb="19" eb="21">
      <t>ホウホウ</t>
    </rPh>
    <rPh sb="24" eb="26">
      <t>ケイサン</t>
    </rPh>
    <rPh sb="26" eb="28">
      <t>ケッカ</t>
    </rPh>
    <phoneticPr fontId="2"/>
  </si>
  <si>
    <t>３．エネルギー削減量、エネルギー削減率の計算結果（ゼロ・エネルギーの評価）</t>
    <rPh sb="7" eb="9">
      <t>サクゲン</t>
    </rPh>
    <rPh sb="9" eb="10">
      <t>リョウ</t>
    </rPh>
    <rPh sb="16" eb="18">
      <t>サクゲン</t>
    </rPh>
    <rPh sb="18" eb="19">
      <t>リツ</t>
    </rPh>
    <rPh sb="20" eb="22">
      <t>ケイサン</t>
    </rPh>
    <rPh sb="22" eb="24">
      <t>ケッカ</t>
    </rPh>
    <rPh sb="34" eb="36">
      <t>ヒョウカ</t>
    </rPh>
    <phoneticPr fontId="2"/>
  </si>
  <si>
    <t>１．外皮性能</t>
    <rPh sb="2" eb="4">
      <t>ガイヒ</t>
    </rPh>
    <rPh sb="4" eb="6">
      <t>セイノウ</t>
    </rPh>
    <phoneticPr fontId="17"/>
  </si>
  <si>
    <t>地域区分</t>
    <rPh sb="0" eb="2">
      <t>チイキ</t>
    </rPh>
    <rPh sb="2" eb="4">
      <t>クブン</t>
    </rPh>
    <phoneticPr fontId="17"/>
  </si>
  <si>
    <t>地域</t>
    <rPh sb="0" eb="2">
      <t>チイキ</t>
    </rPh>
    <phoneticPr fontId="17"/>
  </si>
  <si>
    <t>UA値</t>
    <rPh sb="2" eb="3">
      <t>アタイ</t>
    </rPh>
    <phoneticPr fontId="17"/>
  </si>
  <si>
    <t>ηＡＣ値</t>
    <rPh sb="3" eb="4">
      <t>アタイ</t>
    </rPh>
    <phoneticPr fontId="17"/>
  </si>
  <si>
    <t>設計値</t>
    <rPh sb="0" eb="2">
      <t>セッケイ</t>
    </rPh>
    <rPh sb="2" eb="3">
      <t>チ</t>
    </rPh>
    <phoneticPr fontId="17"/>
  </si>
  <si>
    <t>基準値（省エネ基準）</t>
    <rPh sb="0" eb="3">
      <t>キジュンチ</t>
    </rPh>
    <rPh sb="4" eb="5">
      <t>ショウ</t>
    </rPh>
    <rPh sb="7" eb="9">
      <t>キジュン</t>
    </rPh>
    <phoneticPr fontId="17"/>
  </si>
  <si>
    <t>強化外皮基準</t>
    <rPh sb="0" eb="2">
      <t>キョウカ</t>
    </rPh>
    <rPh sb="2" eb="4">
      <t>ガイヒ</t>
    </rPh>
    <rPh sb="4" eb="6">
      <t>キジュン</t>
    </rPh>
    <phoneticPr fontId="17"/>
  </si>
  <si>
    <t>ＵＡ</t>
    <phoneticPr fontId="17"/>
  </si>
  <si>
    <t>強化ＵＡ</t>
    <rPh sb="0" eb="2">
      <t>キョウカ</t>
    </rPh>
    <phoneticPr fontId="17"/>
  </si>
  <si>
    <t>ηＡＣ</t>
    <phoneticPr fontId="17"/>
  </si>
  <si>
    <t>―</t>
    <phoneticPr fontId="17"/>
  </si>
  <si>
    <t>外皮性能の省エネ基準への適合</t>
    <rPh sb="0" eb="2">
      <t>ガイヒ</t>
    </rPh>
    <rPh sb="2" eb="4">
      <t>セイノウ</t>
    </rPh>
    <rPh sb="5" eb="6">
      <t>ショウ</t>
    </rPh>
    <rPh sb="8" eb="10">
      <t>キジュン</t>
    </rPh>
    <rPh sb="12" eb="14">
      <t>テキゴウ</t>
    </rPh>
    <phoneticPr fontId="17"/>
  </si>
  <si>
    <t>（１）住宅の一次エネルギー消費量 （1戸当り）</t>
    <rPh sb="3" eb="5">
      <t>ジュウタク</t>
    </rPh>
    <rPh sb="6" eb="8">
      <t>イチジ</t>
    </rPh>
    <rPh sb="13" eb="16">
      <t>ショウヒリョウ</t>
    </rPh>
    <rPh sb="19" eb="20">
      <t>コ</t>
    </rPh>
    <rPh sb="20" eb="21">
      <t>ア</t>
    </rPh>
    <phoneticPr fontId="2"/>
  </si>
  <si>
    <t>建築物の名称</t>
    <rPh sb="0" eb="3">
      <t>ケンチクブツ</t>
    </rPh>
    <rPh sb="4" eb="6">
      <t>メイショウ</t>
    </rPh>
    <phoneticPr fontId="2"/>
  </si>
  <si>
    <t>※UA値、ηACとも設計値は必ず記入してください。</t>
    <rPh sb="3" eb="4">
      <t>アタイ</t>
    </rPh>
    <rPh sb="10" eb="12">
      <t>セッケイ</t>
    </rPh>
    <rPh sb="12" eb="13">
      <t>チ</t>
    </rPh>
    <rPh sb="14" eb="15">
      <t>カナラ</t>
    </rPh>
    <rPh sb="16" eb="18">
      <t>キニュウ</t>
    </rPh>
    <phoneticPr fontId="17"/>
  </si>
  <si>
    <r>
      <t>←</t>
    </r>
    <r>
      <rPr>
        <sz val="9"/>
        <rFont val="ＭＳ Ｐゴシック"/>
        <family val="3"/>
        <charset val="128"/>
      </rPr>
      <t>利用がない場合は0を記入</t>
    </r>
    <r>
      <rPr>
        <sz val="12"/>
        <rFont val="ＭＳ Ｐゴシック"/>
        <family val="3"/>
        <charset val="128"/>
      </rPr>
      <t/>
    </r>
    <phoneticPr fontId="17"/>
  </si>
  <si>
    <t>Nearly ZEH</t>
    <phoneticPr fontId="17"/>
  </si>
  <si>
    <t>再生可能エネを除いた
設計一次エネルギー消費量</t>
    <rPh sb="0" eb="2">
      <t>サイセイ</t>
    </rPh>
    <rPh sb="2" eb="4">
      <t>カノウ</t>
    </rPh>
    <rPh sb="7" eb="8">
      <t>ノゾ</t>
    </rPh>
    <rPh sb="11" eb="13">
      <t>セッケイ</t>
    </rPh>
    <rPh sb="13" eb="15">
      <t>イチジ</t>
    </rPh>
    <rPh sb="20" eb="23">
      <t>ショウヒリョウ</t>
    </rPh>
    <phoneticPr fontId="17"/>
  </si>
  <si>
    <t>記入不要</t>
    <rPh sb="0" eb="2">
      <t>キニュウ</t>
    </rPh>
    <rPh sb="2" eb="4">
      <t>フヨウ</t>
    </rPh>
    <phoneticPr fontId="17"/>
  </si>
  <si>
    <r>
      <t>発電量（コージェネレーション）</t>
    </r>
    <r>
      <rPr>
        <b/>
        <sz val="11"/>
        <rFont val="ＭＳ Ｐゴシック"/>
        <family val="3"/>
        <charset val="128"/>
      </rPr>
      <t xml:space="preserve"> </t>
    </r>
    <rPh sb="0" eb="2">
      <t>ハツデン</t>
    </rPh>
    <rPh sb="2" eb="3">
      <t>リョウ</t>
    </rPh>
    <phoneticPr fontId="2"/>
  </si>
  <si>
    <t>発電量（太陽光発電）</t>
    <rPh sb="0" eb="2">
      <t>ハツデン</t>
    </rPh>
    <rPh sb="2" eb="3">
      <t>リョウ</t>
    </rPh>
    <rPh sb="4" eb="7">
      <t>タイヨウコウ</t>
    </rPh>
    <rPh sb="7" eb="9">
      <t>ハツデン</t>
    </rPh>
    <phoneticPr fontId="2"/>
  </si>
  <si>
    <t>（３）ＢＥＩ</t>
    <phoneticPr fontId="1"/>
  </si>
  <si>
    <t>　</t>
    <phoneticPr fontId="17"/>
  </si>
  <si>
    <t>一次エネルギー消費量（その他除く、再エネ除く）</t>
    <rPh sb="0" eb="2">
      <t>イチジ</t>
    </rPh>
    <rPh sb="7" eb="10">
      <t>ショウヒリョウ</t>
    </rPh>
    <rPh sb="13" eb="14">
      <t>タ</t>
    </rPh>
    <rPh sb="14" eb="15">
      <t>ノゾ</t>
    </rPh>
    <rPh sb="17" eb="18">
      <t>サイ</t>
    </rPh>
    <rPh sb="20" eb="21">
      <t>ノゾ</t>
    </rPh>
    <phoneticPr fontId="1"/>
  </si>
  <si>
    <t>一次エネルギー消費量（その他除く）</t>
    <rPh sb="0" eb="2">
      <t>イチジ</t>
    </rPh>
    <rPh sb="7" eb="10">
      <t>ショウヒリョウ</t>
    </rPh>
    <rPh sb="13" eb="14">
      <t>タ</t>
    </rPh>
    <rPh sb="14" eb="15">
      <t>ノゾ</t>
    </rPh>
    <phoneticPr fontId="1"/>
  </si>
  <si>
    <t>その他の設備</t>
    <rPh sb="2" eb="3">
      <t>タ</t>
    </rPh>
    <rPh sb="4" eb="6">
      <t>セツビ</t>
    </rPh>
    <phoneticPr fontId="17"/>
  </si>
  <si>
    <t>（２）合計</t>
    <rPh sb="3" eb="5">
      <t>ゴウケイ</t>
    </rPh>
    <phoneticPr fontId="2"/>
  </si>
  <si>
    <t>一次エネルギー消費量</t>
    <rPh sb="0" eb="2">
      <t>イチジ</t>
    </rPh>
    <rPh sb="7" eb="10">
      <t>ショウヒリョウ</t>
    </rPh>
    <phoneticPr fontId="1"/>
  </si>
  <si>
    <t>『ZEH』</t>
    <phoneticPr fontId="17"/>
  </si>
  <si>
    <t>ZEH Oriented</t>
    <phoneticPr fontId="17"/>
  </si>
  <si>
    <t>更なる強化ＵＡ</t>
    <rPh sb="0" eb="1">
      <t>サラ</t>
    </rPh>
    <rPh sb="3" eb="5">
      <t>キョウカ</t>
    </rPh>
    <phoneticPr fontId="17"/>
  </si>
  <si>
    <t>参考</t>
    <rPh sb="0" eb="2">
      <t>サンコウ</t>
    </rPh>
    <phoneticPr fontId="17"/>
  </si>
  <si>
    <t>※１）「１．外皮性能」には、計算にて算出したＵＡ値、ηＡＣ値を必ず転記してください。</t>
    <rPh sb="6" eb="8">
      <t>ガイヒ</t>
    </rPh>
    <rPh sb="8" eb="10">
      <t>セイノウ</t>
    </rPh>
    <rPh sb="14" eb="16">
      <t>ケイサン</t>
    </rPh>
    <rPh sb="18" eb="20">
      <t>サンシュツ</t>
    </rPh>
    <rPh sb="24" eb="25">
      <t>アタイ</t>
    </rPh>
    <rPh sb="29" eb="30">
      <t>アタイ</t>
    </rPh>
    <rPh sb="31" eb="32">
      <t>カナラ</t>
    </rPh>
    <rPh sb="33" eb="35">
      <t>テンキ</t>
    </rPh>
    <phoneticPr fontId="17"/>
  </si>
  <si>
    <t>※２）「2．省エネ基準一次エネルギー消費量算定方法による計算結果」には、別途「住宅・住戸の省エネルギー性能の</t>
    <rPh sb="6" eb="7">
      <t>ショウ</t>
    </rPh>
    <rPh sb="9" eb="11">
      <t>キジュン</t>
    </rPh>
    <rPh sb="11" eb="13">
      <t>イチジ</t>
    </rPh>
    <rPh sb="18" eb="21">
      <t>ショウヒリョウ</t>
    </rPh>
    <rPh sb="21" eb="23">
      <t>サンテイ</t>
    </rPh>
    <rPh sb="23" eb="25">
      <t>ホウホウ</t>
    </rPh>
    <rPh sb="28" eb="30">
      <t>ケイサン</t>
    </rPh>
    <rPh sb="30" eb="32">
      <t>ケッカ</t>
    </rPh>
    <rPh sb="36" eb="38">
      <t>ベット</t>
    </rPh>
    <phoneticPr fontId="1"/>
  </si>
  <si>
    <t>Neary ZEH+　 R0≧25%　100%&gt;R≧75%　更なる強化外皮基準（4・5地域についてはUA≦0.50としています。）</t>
    <phoneticPr fontId="17"/>
  </si>
  <si>
    <t>ZEH+             R0≧25%　R≧100%　更なる強化外皮基準（4・5地域についてはUA≦0.50としています。）</t>
    <rPh sb="31" eb="32">
      <t>サラ</t>
    </rPh>
    <rPh sb="34" eb="36">
      <t>キョウカ</t>
    </rPh>
    <rPh sb="36" eb="38">
      <t>ガイヒ</t>
    </rPh>
    <rPh sb="38" eb="40">
      <t>キジュン</t>
    </rPh>
    <rPh sb="44" eb="46">
      <t>チイキ</t>
    </rPh>
    <phoneticPr fontId="17"/>
  </si>
  <si>
    <t>※3</t>
    <phoneticPr fontId="17"/>
  </si>
  <si>
    <t>ZEH+</t>
    <phoneticPr fontId="17"/>
  </si>
  <si>
    <t>Nearly ZEH+</t>
    <phoneticPr fontId="17"/>
  </si>
  <si>
    <t>※4</t>
    <phoneticPr fontId="17"/>
  </si>
  <si>
    <t>※４）ＢＥＬＳではＺＥＨ＋、Nearly ZEH+の表示は行いませんが、参考としてそれぞれ以下の条件で適否を判断しています。</t>
    <rPh sb="26" eb="28">
      <t>ヒョウジ</t>
    </rPh>
    <rPh sb="29" eb="30">
      <t>オコナ</t>
    </rPh>
    <rPh sb="36" eb="38">
      <t>サンコウ</t>
    </rPh>
    <rPh sb="45" eb="47">
      <t>イカ</t>
    </rPh>
    <rPh sb="48" eb="50">
      <t>ジョウケン</t>
    </rPh>
    <rPh sb="51" eb="53">
      <t>テキヒ</t>
    </rPh>
    <rPh sb="54" eb="56">
      <t>ハンダン</t>
    </rPh>
    <phoneticPr fontId="17"/>
  </si>
  <si>
    <t>ＺＥＨ計算書（戸建住宅、併用住宅住戸用）</t>
    <rPh sb="3" eb="6">
      <t>ケイサンショ</t>
    </rPh>
    <rPh sb="7" eb="9">
      <t>コダテ</t>
    </rPh>
    <rPh sb="9" eb="11">
      <t>ジュウタク</t>
    </rPh>
    <rPh sb="12" eb="14">
      <t>ヘイヨウ</t>
    </rPh>
    <rPh sb="14" eb="16">
      <t>ジュウタク</t>
    </rPh>
    <rPh sb="16" eb="18">
      <t>ジュウコ</t>
    </rPh>
    <rPh sb="18" eb="19">
      <t>ヨウ</t>
    </rPh>
    <phoneticPr fontId="2"/>
  </si>
  <si>
    <t>発電設備の発電量のうち自家消費分</t>
    <rPh sb="0" eb="2">
      <t>ハツデン</t>
    </rPh>
    <rPh sb="2" eb="4">
      <t>セツビ</t>
    </rPh>
    <rPh sb="5" eb="7">
      <t>ハツデン</t>
    </rPh>
    <rPh sb="7" eb="8">
      <t>リョウ</t>
    </rPh>
    <rPh sb="11" eb="13">
      <t>ジカ</t>
    </rPh>
    <rPh sb="13" eb="15">
      <t>ショウヒ</t>
    </rPh>
    <rPh sb="15" eb="16">
      <t>ブン</t>
    </rPh>
    <phoneticPr fontId="17"/>
  </si>
  <si>
    <t>コジェネレーション設備の売電量に係る控除量</t>
    <rPh sb="9" eb="11">
      <t>セツビ</t>
    </rPh>
    <rPh sb="12" eb="14">
      <t>バイデン</t>
    </rPh>
    <rPh sb="14" eb="15">
      <t>リョウ</t>
    </rPh>
    <rPh sb="16" eb="17">
      <t>カカ</t>
    </rPh>
    <rPh sb="18" eb="20">
      <t>コウジョ</t>
    </rPh>
    <rPh sb="20" eb="21">
      <t>リョウ</t>
    </rPh>
    <phoneticPr fontId="20"/>
  </si>
  <si>
    <t>売電量（コージェネレーション）</t>
    <rPh sb="0" eb="2">
      <t>バイデン</t>
    </rPh>
    <rPh sb="2" eb="3">
      <t>リョウ</t>
    </rPh>
    <phoneticPr fontId="20"/>
  </si>
  <si>
    <t>売電量（太陽光発電）</t>
    <rPh sb="0" eb="2">
      <t>バイデン</t>
    </rPh>
    <rPh sb="2" eb="3">
      <t>リョウ</t>
    </rPh>
    <rPh sb="4" eb="7">
      <t>タイヨウコウ</t>
    </rPh>
    <rPh sb="7" eb="9">
      <t>ハツデン</t>
    </rPh>
    <phoneticPr fontId="20"/>
  </si>
  <si>
    <r>
      <t>←</t>
    </r>
    <r>
      <rPr>
        <sz val="9"/>
        <rFont val="ＭＳ Ｐゴシック"/>
        <family val="3"/>
        <charset val="128"/>
      </rPr>
      <t>利用がない場合は0を記入</t>
    </r>
    <r>
      <rPr>
        <sz val="12"/>
        <rFont val="ＭＳ Ｐゴシック"/>
        <family val="3"/>
        <charset val="128"/>
      </rPr>
      <t/>
    </r>
    <phoneticPr fontId="20"/>
  </si>
  <si>
    <t>再生可能エネを除く評価結果</t>
    <rPh sb="0" eb="2">
      <t>サイセイ</t>
    </rPh>
    <rPh sb="2" eb="4">
      <t>カノウ</t>
    </rPh>
    <phoneticPr fontId="2"/>
  </si>
  <si>
    <t>（Ｈ28基準_Ver2.6以降用）</t>
    <rPh sb="4" eb="6">
      <t>キジュン</t>
    </rPh>
    <rPh sb="13" eb="15">
      <t>イコウ</t>
    </rPh>
    <rPh sb="15" eb="16">
      <t>ヨウ</t>
    </rPh>
    <phoneticPr fontId="2"/>
  </si>
  <si>
    <t>はじめに（お読みください）</t>
    <rPh sb="6" eb="7">
      <t>ヨ</t>
    </rPh>
    <phoneticPr fontId="21"/>
  </si>
  <si>
    <t>１）本エクセルシートはＺＥＨロードマップに準拠して作成しており、一戸建て住宅及び併用住宅の住戸に使用可能です。</t>
    <rPh sb="2" eb="3">
      <t>ホン</t>
    </rPh>
    <rPh sb="21" eb="23">
      <t>ジュンキョ</t>
    </rPh>
    <rPh sb="25" eb="27">
      <t>サクセイ</t>
    </rPh>
    <rPh sb="32" eb="34">
      <t>イッコ</t>
    </rPh>
    <rPh sb="34" eb="35">
      <t>ダ</t>
    </rPh>
    <rPh sb="36" eb="38">
      <t>ジュウタク</t>
    </rPh>
    <rPh sb="38" eb="39">
      <t>オヨ</t>
    </rPh>
    <rPh sb="40" eb="42">
      <t>ヘイヨウ</t>
    </rPh>
    <rPh sb="42" eb="44">
      <t>ジュウタク</t>
    </rPh>
    <rPh sb="45" eb="47">
      <t>ジュウコ</t>
    </rPh>
    <rPh sb="48" eb="50">
      <t>シヨウ</t>
    </rPh>
    <rPh sb="50" eb="52">
      <t>カノウ</t>
    </rPh>
    <phoneticPr fontId="21"/>
  </si>
  <si>
    <t>　　WebプログラムのVerを確認し、適切な計算書をご利用ください。</t>
    <rPh sb="15" eb="17">
      <t>カクニン</t>
    </rPh>
    <rPh sb="19" eb="21">
      <t>テキセツ</t>
    </rPh>
    <rPh sb="22" eb="25">
      <t>ケイサンショ</t>
    </rPh>
    <rPh sb="27" eb="29">
      <t>リヨウ</t>
    </rPh>
    <phoneticPr fontId="21"/>
  </si>
  <si>
    <t>※３）次のいずれかの要件を満たす必要があります。</t>
    <phoneticPr fontId="17"/>
  </si>
  <si>
    <r>
      <t>２）国立研究開発法人建築研究所が提供するＷｅｂプログラムのVerにより、</t>
    </r>
    <r>
      <rPr>
        <sz val="11"/>
        <color indexed="10"/>
        <rFont val="ＭＳ Ｐゴシック"/>
        <family val="3"/>
        <charset val="128"/>
      </rPr>
      <t>Ver2.6以降用</t>
    </r>
    <r>
      <rPr>
        <sz val="11"/>
        <color theme="1"/>
        <rFont val="ＭＳ Ｐゴシック"/>
        <family val="3"/>
        <charset val="128"/>
        <scheme val="minor"/>
      </rPr>
      <t>をご用意しています。</t>
    </r>
    <rPh sb="2" eb="4">
      <t>コクリツ</t>
    </rPh>
    <rPh sb="4" eb="6">
      <t>ケンキュウ</t>
    </rPh>
    <rPh sb="6" eb="8">
      <t>カイハツ</t>
    </rPh>
    <rPh sb="8" eb="10">
      <t>ホウジン</t>
    </rPh>
    <rPh sb="10" eb="12">
      <t>ケンチク</t>
    </rPh>
    <rPh sb="12" eb="15">
      <t>ケンキュウジョ</t>
    </rPh>
    <rPh sb="16" eb="18">
      <t>テイキョウ</t>
    </rPh>
    <rPh sb="42" eb="44">
      <t>イコウ</t>
    </rPh>
    <rPh sb="44" eb="45">
      <t>ヨウ</t>
    </rPh>
    <rPh sb="47" eb="49">
      <t>ヨウイ</t>
    </rPh>
    <phoneticPr fontId="21"/>
  </si>
  <si>
    <t>①北側斜線対象の用途地域又は高度地区で高度斜線が設定される地域で、敷地面積が85㎡未満の平屋建て以外の場合</t>
    <phoneticPr fontId="20"/>
  </si>
  <si>
    <t>②多雪地域である場合（申請日が2020年7月15日以降の要件）</t>
    <rPh sb="11" eb="13">
      <t>シンセイ</t>
    </rPh>
    <rPh sb="13" eb="14">
      <t>ビ</t>
    </rPh>
    <rPh sb="19" eb="20">
      <t>ネン</t>
    </rPh>
    <rPh sb="21" eb="22">
      <t>ツキ</t>
    </rPh>
    <rPh sb="24" eb="25">
      <t>ニチ</t>
    </rPh>
    <rPh sb="25" eb="27">
      <t>イコウ</t>
    </rPh>
    <rPh sb="28" eb="30">
      <t>ヨウケン</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</si>
</sst>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0_ "/>
    <numFmt numFmtId="177" formatCode="0.00_ "/>
    <numFmt numFmtId="178" formatCode="#,##0.00_ "/>
    <numFmt numFmtId="179" formatCode="#,##0.0;[Red]\-#,##0.0"/>
    <numFmt numFmtId="180" formatCode="#;\-#;&quot;&quot;;@"/>
    <numFmt numFmtId="181" formatCode="#,##0.0"/>
    <numFmt numFmtId="182" formatCode="0_);[Red]\(0\)"/>
    <numFmt numFmtId="183" formatCode="0_ "/>
    <numFmt numFmtId="184" formatCode="0_ ;[Red]\-0\ "/>
  </numFmts>
  <fonts count="27"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1"/>
      <name val="ＭＳ Ｐゴシック"/>
      <family val="3"/>
      <charset val="128"/>
    </font>
    <font>
      <sz val="9"/>
      <name val="ＭＳ Ｐゴシック"/>
      <family val="3"/>
      <charset val="128"/>
    </font>
    <font>
      <sz val="14"/>
      <name val="ＭＳ Ｐゴシック"/>
      <family val="3"/>
      <charset val="128"/>
    </font>
    <font>
      <sz val="12"/>
      <name val="ＭＳ Ｐゴシック"/>
      <family val="3"/>
      <charset val="128"/>
    </font>
    <font>
      <sz val="10"/>
      <name val="ＭＳ Ｐゴシック"/>
      <family val="3"/>
      <charset val="128"/>
    </font>
    <font>
      <sz val="10.5"/>
      <name val="ＭＳ Ｐゴシック"/>
      <family val="3"/>
      <charset val="128"/>
    </font>
    <font>
      <b/>
      <sz val="11"/>
      <name val="ＭＳ Ｐゴシック"/>
      <family val="3"/>
      <charset val="128"/>
    </font>
    <font>
      <sz val="12"/>
      <name val="Arial"/>
      <family val="2"/>
    </font>
    <font>
      <b/>
      <sz val="12"/>
      <name val="Arial"/>
      <family val="2"/>
    </font>
    <font>
      <b/>
      <u/>
      <sz val="11"/>
      <name val="ＭＳ Ｐゴシック"/>
      <family val="3"/>
      <charset val="128"/>
    </font>
    <font>
      <vertAlign val="subscript"/>
      <sz val="10.5"/>
      <name val="ＭＳ Ｐゴシック"/>
      <family val="3"/>
      <charset val="128"/>
    </font>
    <font>
      <b/>
      <i/>
      <sz val="10.5"/>
      <name val="ＭＳ Ｐゴシック"/>
      <family val="3"/>
      <charset val="128"/>
    </font>
    <font>
      <b/>
      <i/>
      <sz val="11"/>
      <name val="ＭＳ Ｐゴシック"/>
      <family val="3"/>
      <charset val="128"/>
    </font>
    <font>
      <sz val="8"/>
      <name val="ＭＳ Ｐゴシック"/>
      <family val="3"/>
      <charset val="128"/>
    </font>
    <font>
      <sz val="6"/>
      <name val="ＭＳ Ｐゴシック"/>
      <family val="3"/>
      <charset val="128"/>
    </font>
    <font>
      <b/>
      <sz val="12"/>
      <name val="ＭＳ Ｐゴシック"/>
      <family val="3"/>
      <charset val="128"/>
    </font>
    <font>
      <b/>
      <sz val="10"/>
      <name val="ＭＳ Ｐゴシック"/>
      <family val="3"/>
      <charset val="128"/>
    </font>
    <font>
      <sz val="6"/>
      <name val="ＭＳ Ｐゴシック"/>
      <family val="3"/>
      <charset val="128"/>
    </font>
    <font>
      <sz val="6"/>
      <name val="ＭＳ Ｐゴシック"/>
      <family val="3"/>
      <charset val="128"/>
    </font>
    <font>
      <sz val="11"/>
      <color indexed="10"/>
      <name val="ＭＳ Ｐゴシック"/>
      <family val="3"/>
      <charset val="128"/>
    </font>
    <font>
      <sz val="11"/>
      <color theme="1"/>
      <name val="ＭＳ Ｐゴシック"/>
      <family val="3"/>
      <charset val="128"/>
      <scheme val="minor"/>
    </font>
    <font>
      <u/>
      <sz val="11"/>
      <color theme="10"/>
      <name val="ＭＳ Ｐゴシック"/>
      <family val="3"/>
      <charset val="128"/>
      <scheme val="minor"/>
    </font>
    <font>
      <b/>
      <sz val="11"/>
      <color rgb="FFFF0000"/>
      <name val="ＭＳ Ｐゴシック"/>
      <family val="3"/>
      <charset val="128"/>
    </font>
    <font>
      <b/>
      <sz val="8"/>
      <color rgb="FFFF0000"/>
      <name val="ＭＳ Ｐゴシック"/>
      <family val="3"/>
      <charset val="128"/>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CCFFCC"/>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9" tint="0.79998168889431442"/>
        <bgColor indexed="64"/>
      </patternFill>
    </fill>
  </fills>
  <borders count="114">
    <border>
      <left/>
      <right/>
      <top/>
      <bottom/>
      <diagonal/>
    </border>
    <border>
      <left/>
      <right/>
      <top style="medium">
        <color indexed="64"/>
      </top>
      <bottom/>
      <diagonal/>
    </border>
    <border>
      <left/>
      <right/>
      <top style="dotted">
        <color indexed="64"/>
      </top>
      <bottom/>
      <diagonal/>
    </border>
    <border>
      <left style="hair">
        <color indexed="64"/>
      </left>
      <right/>
      <top style="dotted">
        <color indexed="64"/>
      </top>
      <bottom/>
      <diagonal/>
    </border>
    <border>
      <left/>
      <right style="medium">
        <color indexed="64"/>
      </right>
      <top style="dotted">
        <color indexed="64"/>
      </top>
      <bottom/>
      <diagonal/>
    </border>
    <border>
      <left style="hair">
        <color indexed="64"/>
      </left>
      <right/>
      <top/>
      <bottom/>
      <diagonal/>
    </border>
    <border>
      <left/>
      <right style="medium">
        <color indexed="64"/>
      </right>
      <top/>
      <bottom/>
      <diagonal/>
    </border>
    <border>
      <left style="hair">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dotted">
        <color indexed="64"/>
      </top>
      <bottom/>
      <diagonal/>
    </border>
    <border>
      <left/>
      <right style="dotted">
        <color indexed="64"/>
      </right>
      <top style="dotted">
        <color indexed="64"/>
      </top>
      <bottom/>
      <diagonal/>
    </border>
    <border>
      <left style="dotted">
        <color indexed="64"/>
      </left>
      <right style="dotted">
        <color indexed="64"/>
      </right>
      <top style="medium">
        <color indexed="64"/>
      </top>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dotted">
        <color indexed="64"/>
      </right>
      <top style="dotted">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dotted">
        <color indexed="64"/>
      </top>
      <bottom style="thin">
        <color indexed="64"/>
      </bottom>
      <diagonal/>
    </border>
    <border>
      <left style="medium">
        <color indexed="64"/>
      </left>
      <right/>
      <top style="dotted">
        <color indexed="64"/>
      </top>
      <bottom style="thin">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bottom/>
      <diagonal/>
    </border>
    <border>
      <left style="medium">
        <color indexed="64"/>
      </left>
      <right/>
      <top style="dotted">
        <color indexed="64"/>
      </top>
      <bottom style="dotted">
        <color indexed="64"/>
      </bottom>
      <diagonal/>
    </border>
    <border>
      <left style="hair">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right style="hair">
        <color indexed="64"/>
      </right>
      <top/>
      <bottom style="dotted">
        <color indexed="64"/>
      </bottom>
      <diagonal/>
    </border>
    <border>
      <left style="hair">
        <color indexed="64"/>
      </left>
      <right/>
      <top style="thin">
        <color indexed="64"/>
      </top>
      <bottom style="dotted">
        <color indexed="64"/>
      </bottom>
      <diagonal/>
    </border>
    <border>
      <left/>
      <right style="hair">
        <color indexed="64"/>
      </right>
      <top style="thin">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diagonal/>
    </border>
    <border>
      <left/>
      <right style="hair">
        <color indexed="64"/>
      </right>
      <top style="dotted">
        <color indexed="64"/>
      </top>
      <bottom/>
      <diagonal/>
    </border>
    <border>
      <left style="hair">
        <color indexed="64"/>
      </left>
      <right/>
      <top style="dotted">
        <color indexed="64"/>
      </top>
      <bottom style="dotted">
        <color indexed="64"/>
      </bottom>
      <diagonal/>
    </border>
    <border>
      <left/>
      <right style="hair">
        <color indexed="64"/>
      </right>
      <top style="dotted">
        <color indexed="64"/>
      </top>
      <bottom style="dotted">
        <color indexed="64"/>
      </bottom>
      <diagonal/>
    </border>
    <border>
      <left style="thin">
        <color indexed="64"/>
      </left>
      <right/>
      <top style="dotted">
        <color indexed="64"/>
      </top>
      <bottom style="medium">
        <color indexed="64"/>
      </bottom>
      <diagonal/>
    </border>
    <border>
      <left style="hair">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style="dotted">
        <color indexed="64"/>
      </top>
      <bottom style="thin">
        <color indexed="64"/>
      </bottom>
      <diagonal/>
    </border>
    <border>
      <left style="hair">
        <color indexed="64"/>
      </left>
      <right/>
      <top style="dotted">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otted">
        <color indexed="64"/>
      </right>
      <top style="thin">
        <color indexed="64"/>
      </top>
      <bottom style="medium">
        <color indexed="64"/>
      </bottom>
      <diagonal/>
    </border>
    <border>
      <left style="dotted">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style="dotted">
        <color indexed="64"/>
      </bottom>
      <diagonal/>
    </border>
    <border>
      <left/>
      <right style="thin">
        <color indexed="64"/>
      </right>
      <top style="medium">
        <color indexed="64"/>
      </top>
      <bottom style="dotted">
        <color indexed="64"/>
      </bottom>
      <diagonal/>
    </border>
    <border>
      <left/>
      <right style="hair">
        <color indexed="64"/>
      </right>
      <top style="medium">
        <color indexed="64"/>
      </top>
      <bottom style="dotted">
        <color indexed="64"/>
      </bottom>
      <diagonal/>
    </border>
    <border>
      <left/>
      <right style="dotted">
        <color indexed="64"/>
      </right>
      <top/>
      <bottom/>
      <diagonal/>
    </border>
    <border>
      <left style="medium">
        <color indexed="64"/>
      </left>
      <right/>
      <top/>
      <bottom style="thin">
        <color indexed="64"/>
      </bottom>
      <diagonal/>
    </border>
    <border>
      <left/>
      <right/>
      <top/>
      <bottom style="thin">
        <color indexed="64"/>
      </bottom>
      <diagonal/>
    </border>
    <border>
      <left/>
      <right style="dotted">
        <color indexed="64"/>
      </right>
      <top/>
      <bottom style="thin">
        <color indexed="64"/>
      </bottom>
      <diagonal/>
    </border>
    <border>
      <left style="dotted">
        <color indexed="64"/>
      </left>
      <right style="dotted">
        <color indexed="64"/>
      </right>
      <top/>
      <bottom style="dotted">
        <color indexed="64"/>
      </bottom>
      <diagonal/>
    </border>
    <border>
      <left style="dotted">
        <color indexed="64"/>
      </left>
      <right/>
      <top/>
      <bottom style="dotted">
        <color indexed="64"/>
      </bottom>
      <diagonal/>
    </border>
    <border>
      <left/>
      <right style="dotted">
        <color indexed="64"/>
      </right>
      <top/>
      <bottom style="dotted">
        <color indexed="64"/>
      </bottom>
      <diagonal/>
    </border>
    <border>
      <left/>
      <right style="medium">
        <color indexed="64"/>
      </right>
      <top/>
      <bottom style="dotted">
        <color indexed="64"/>
      </bottom>
      <diagonal/>
    </border>
    <border>
      <left style="dotted">
        <color indexed="64"/>
      </left>
      <right style="dotted">
        <color indexed="64"/>
      </right>
      <top style="dotted">
        <color indexed="64"/>
      </top>
      <bottom style="dotted">
        <color indexed="64"/>
      </bottom>
      <diagonal/>
    </border>
    <border>
      <left/>
      <right style="medium">
        <color indexed="64"/>
      </right>
      <top style="dotted">
        <color indexed="64"/>
      </top>
      <bottom style="dotted">
        <color indexed="64"/>
      </bottom>
      <diagonal/>
    </border>
    <border>
      <left style="dotted">
        <color indexed="64"/>
      </left>
      <right/>
      <top style="dotted">
        <color indexed="64"/>
      </top>
      <bottom/>
      <diagonal/>
    </border>
    <border>
      <left style="dotted">
        <color indexed="64"/>
      </left>
      <right/>
      <top/>
      <bottom style="thin">
        <color indexed="64"/>
      </bottom>
      <diagonal/>
    </border>
    <border>
      <left/>
      <right style="medium">
        <color indexed="64"/>
      </right>
      <top/>
      <bottom style="thin">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style="dotted">
        <color indexed="64"/>
      </left>
      <right/>
      <top style="thin">
        <color indexed="64"/>
      </top>
      <bottom/>
      <diagonal/>
    </border>
    <border>
      <left style="medium">
        <color indexed="64"/>
      </left>
      <right style="dotted">
        <color indexed="64"/>
      </right>
      <top style="dotted">
        <color indexed="64"/>
      </top>
      <bottom style="dotted">
        <color indexed="64"/>
      </bottom>
      <diagonal/>
    </border>
    <border>
      <left style="medium">
        <color indexed="64"/>
      </left>
      <right/>
      <top style="thin">
        <color indexed="64"/>
      </top>
      <bottom/>
      <diagonal/>
    </border>
    <border>
      <left/>
      <right style="dotted">
        <color indexed="64"/>
      </right>
      <top style="thin">
        <color indexed="64"/>
      </top>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top style="dotted">
        <color indexed="64"/>
      </top>
      <bottom style="medium">
        <color indexed="64"/>
      </bottom>
      <diagonal/>
    </border>
    <border>
      <left/>
      <right style="dotted">
        <color indexed="64"/>
      </right>
      <top style="dotted">
        <color indexed="64"/>
      </top>
      <bottom style="medium">
        <color indexed="64"/>
      </bottom>
      <diagonal/>
    </border>
    <border diagonalDown="1">
      <left style="dotted">
        <color indexed="64"/>
      </left>
      <right/>
      <top style="dotted">
        <color indexed="64"/>
      </top>
      <bottom style="medium">
        <color indexed="64"/>
      </bottom>
      <diagonal style="thin">
        <color indexed="64"/>
      </diagonal>
    </border>
    <border diagonalDown="1">
      <left/>
      <right/>
      <top style="dotted">
        <color indexed="64"/>
      </top>
      <bottom style="medium">
        <color indexed="64"/>
      </bottom>
      <diagonal style="thin">
        <color indexed="64"/>
      </diagonal>
    </border>
    <border diagonalDown="1">
      <left/>
      <right style="medium">
        <color indexed="64"/>
      </right>
      <top style="dotted">
        <color indexed="64"/>
      </top>
      <bottom style="medium">
        <color indexed="64"/>
      </bottom>
      <diagonal style="thin">
        <color indexed="64"/>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dotted">
        <color indexed="64"/>
      </left>
      <right style="dotted">
        <color indexed="64"/>
      </right>
      <top style="medium">
        <color indexed="64"/>
      </top>
      <bottom style="dotted">
        <color indexed="64"/>
      </bottom>
      <diagonal/>
    </border>
    <border>
      <left style="dotted">
        <color indexed="64"/>
      </left>
      <right/>
      <top style="medium">
        <color indexed="64"/>
      </top>
      <bottom style="dotted">
        <color indexed="64"/>
      </bottom>
      <diagonal/>
    </border>
    <border>
      <left style="thin">
        <color indexed="64"/>
      </left>
      <right style="thin">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s>
  <cellStyleXfs count="9">
    <xf numFmtId="0" fontId="0" fillId="0" borderId="0">
      <alignment vertical="center"/>
    </xf>
    <xf numFmtId="9" fontId="3" fillId="0" borderId="0" applyFon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38" fontId="3" fillId="0" borderId="0" applyFont="0" applyFill="0" applyBorder="0" applyAlignment="0" applyProtection="0">
      <alignment vertical="center"/>
    </xf>
    <xf numFmtId="38" fontId="23" fillId="0" borderId="0" applyFont="0" applyFill="0" applyBorder="0" applyAlignment="0" applyProtection="0">
      <alignment vertical="center"/>
    </xf>
    <xf numFmtId="0" fontId="23" fillId="0" borderId="0">
      <alignment vertical="center"/>
    </xf>
    <xf numFmtId="0" fontId="3" fillId="0" borderId="0">
      <alignment vertical="center"/>
    </xf>
    <xf numFmtId="0" fontId="3" fillId="0" borderId="0">
      <alignment vertical="center"/>
    </xf>
  </cellStyleXfs>
  <cellXfs count="300">
    <xf numFmtId="0" fontId="0" fillId="0" borderId="0" xfId="0">
      <alignment vertical="center"/>
    </xf>
    <xf numFmtId="0" fontId="4" fillId="0" borderId="0" xfId="7" applyFont="1" applyFill="1" applyBorder="1" applyAlignment="1" applyProtection="1">
      <alignment horizontal="center" vertical="center"/>
    </xf>
    <xf numFmtId="0" fontId="3" fillId="2" borderId="0" xfId="7" applyFill="1" applyProtection="1">
      <alignment vertical="center"/>
    </xf>
    <xf numFmtId="0" fontId="5" fillId="2" borderId="0" xfId="7" applyFont="1" applyFill="1" applyAlignment="1" applyProtection="1">
      <alignment horizontal="right" vertical="center"/>
    </xf>
    <xf numFmtId="0" fontId="3" fillId="0" borderId="0" xfId="7" applyProtection="1">
      <alignment vertical="center"/>
    </xf>
    <xf numFmtId="0" fontId="7" fillId="2" borderId="0" xfId="7" applyFont="1" applyFill="1" applyProtection="1">
      <alignment vertical="center"/>
    </xf>
    <xf numFmtId="0" fontId="3" fillId="0" borderId="0" xfId="7" applyFill="1" applyProtection="1">
      <alignment vertical="center"/>
    </xf>
    <xf numFmtId="0" fontId="3" fillId="0" borderId="0" xfId="7" applyFill="1" applyBorder="1" applyAlignment="1" applyProtection="1">
      <alignment vertical="center"/>
    </xf>
    <xf numFmtId="0" fontId="12" fillId="2" borderId="0" xfId="7" applyFont="1" applyFill="1" applyProtection="1">
      <alignment vertical="center"/>
    </xf>
    <xf numFmtId="0" fontId="3" fillId="2" borderId="1" xfId="7" applyFill="1" applyBorder="1" applyAlignment="1" applyProtection="1">
      <alignment vertical="center"/>
    </xf>
    <xf numFmtId="0" fontId="3" fillId="0" borderId="1" xfId="7" applyFill="1" applyBorder="1" applyAlignment="1" applyProtection="1">
      <alignment vertical="center"/>
    </xf>
    <xf numFmtId="38" fontId="3" fillId="0" borderId="1" xfId="4" applyFont="1" applyFill="1" applyBorder="1" applyAlignment="1" applyProtection="1">
      <alignment vertical="center"/>
    </xf>
    <xf numFmtId="0" fontId="4" fillId="0" borderId="1" xfId="7" applyFont="1" applyFill="1" applyBorder="1" applyAlignment="1" applyProtection="1">
      <alignment horizontal="center" vertical="center"/>
    </xf>
    <xf numFmtId="0" fontId="7" fillId="0" borderId="0" xfId="7" applyFont="1" applyProtection="1">
      <alignment vertical="center"/>
    </xf>
    <xf numFmtId="0" fontId="8" fillId="0" borderId="0" xfId="7" applyFont="1" applyFill="1" applyBorder="1" applyAlignment="1" applyProtection="1">
      <alignment horizontal="center" vertical="center" textRotation="255" wrapText="1"/>
    </xf>
    <xf numFmtId="0" fontId="8" fillId="0" borderId="0" xfId="7" applyFont="1" applyFill="1" applyBorder="1" applyAlignment="1" applyProtection="1">
      <alignment horizontal="center" vertical="center" wrapText="1"/>
    </xf>
    <xf numFmtId="0" fontId="8" fillId="0" borderId="0" xfId="7" applyFont="1" applyFill="1" applyBorder="1" applyAlignment="1" applyProtection="1">
      <alignment vertical="center"/>
    </xf>
    <xf numFmtId="179" fontId="11" fillId="3" borderId="0" xfId="4" applyNumberFormat="1" applyFont="1" applyFill="1" applyBorder="1" applyAlignment="1" applyProtection="1">
      <alignment vertical="center"/>
    </xf>
    <xf numFmtId="0" fontId="7" fillId="2" borderId="0" xfId="0" applyFont="1" applyFill="1" applyProtection="1">
      <alignment vertical="center"/>
    </xf>
    <xf numFmtId="0" fontId="3" fillId="0" borderId="0" xfId="7" applyProtection="1">
      <alignment vertical="center"/>
      <protection hidden="1"/>
    </xf>
    <xf numFmtId="0" fontId="3" fillId="2" borderId="0" xfId="7" applyFill="1" applyProtection="1">
      <alignment vertical="center"/>
      <protection hidden="1"/>
    </xf>
    <xf numFmtId="0" fontId="3" fillId="0" borderId="0" xfId="7" applyFill="1" applyProtection="1">
      <alignment vertical="center"/>
      <protection hidden="1"/>
    </xf>
    <xf numFmtId="0" fontId="14" fillId="0" borderId="0" xfId="7" applyFont="1" applyFill="1" applyBorder="1" applyAlignment="1" applyProtection="1">
      <alignment vertical="center"/>
    </xf>
    <xf numFmtId="0" fontId="3" fillId="0" borderId="2" xfId="7" applyFill="1" applyBorder="1" applyAlignment="1" applyProtection="1">
      <alignment vertical="center"/>
    </xf>
    <xf numFmtId="0" fontId="3" fillId="0" borderId="3" xfId="7" applyFill="1" applyBorder="1" applyAlignment="1" applyProtection="1">
      <alignment vertical="center"/>
    </xf>
    <xf numFmtId="0" fontId="3" fillId="0" borderId="4" xfId="7" applyFill="1" applyBorder="1" applyAlignment="1" applyProtection="1">
      <alignment vertical="center"/>
    </xf>
    <xf numFmtId="0" fontId="3" fillId="0" borderId="5" xfId="7" applyFill="1" applyBorder="1" applyAlignment="1" applyProtection="1">
      <alignment vertical="center"/>
    </xf>
    <xf numFmtId="0" fontId="3" fillId="0" borderId="6" xfId="7" applyFill="1" applyBorder="1" applyAlignment="1" applyProtection="1">
      <alignment vertical="center"/>
    </xf>
    <xf numFmtId="0" fontId="16" fillId="0" borderId="2" xfId="7" applyFont="1" applyFill="1" applyBorder="1" applyAlignment="1" applyProtection="1">
      <alignment vertical="center"/>
    </xf>
    <xf numFmtId="0" fontId="3" fillId="0" borderId="7" xfId="7" applyFill="1" applyBorder="1" applyAlignment="1" applyProtection="1">
      <alignment vertical="center"/>
    </xf>
    <xf numFmtId="0" fontId="3" fillId="0" borderId="8" xfId="7" applyFill="1" applyBorder="1" applyAlignment="1" applyProtection="1">
      <alignment vertical="center"/>
    </xf>
    <xf numFmtId="0" fontId="3" fillId="0" borderId="9" xfId="7" applyFill="1" applyBorder="1" applyAlignment="1" applyProtection="1">
      <alignment vertical="center"/>
    </xf>
    <xf numFmtId="0" fontId="15" fillId="0" borderId="0" xfId="7" applyFont="1" applyFill="1" applyBorder="1" applyAlignment="1" applyProtection="1">
      <alignment vertical="center"/>
    </xf>
    <xf numFmtId="0" fontId="3" fillId="2" borderId="0" xfId="7" applyFont="1" applyFill="1" applyProtection="1">
      <alignment vertical="center"/>
    </xf>
    <xf numFmtId="0" fontId="6" fillId="2" borderId="0" xfId="7" applyFont="1" applyFill="1" applyProtection="1">
      <alignment vertical="center"/>
    </xf>
    <xf numFmtId="0" fontId="3" fillId="2" borderId="0" xfId="7" applyFont="1" applyFill="1" applyBorder="1" applyAlignment="1" applyProtection="1">
      <alignment horizontal="center" vertical="center"/>
    </xf>
    <xf numFmtId="0" fontId="3" fillId="0" borderId="1" xfId="7" applyFont="1" applyFill="1" applyBorder="1" applyAlignment="1" applyProtection="1">
      <alignment horizontal="center" vertical="center"/>
    </xf>
    <xf numFmtId="0" fontId="3" fillId="0" borderId="10" xfId="7" applyFont="1" applyFill="1" applyBorder="1" applyAlignment="1" applyProtection="1">
      <alignment horizontal="center" vertical="center"/>
    </xf>
    <xf numFmtId="0" fontId="3" fillId="2" borderId="11" xfId="7" applyFill="1" applyBorder="1" applyAlignment="1" applyProtection="1">
      <alignment horizontal="center" vertical="center"/>
    </xf>
    <xf numFmtId="177" fontId="3" fillId="2" borderId="11" xfId="7" applyNumberFormat="1" applyFill="1" applyBorder="1" applyAlignment="1" applyProtection="1">
      <alignment horizontal="center" vertical="center"/>
    </xf>
    <xf numFmtId="176" fontId="3" fillId="2" borderId="11" xfId="7" applyNumberFormat="1" applyFill="1" applyBorder="1" applyAlignment="1" applyProtection="1">
      <alignment horizontal="center" vertical="center"/>
    </xf>
    <xf numFmtId="0" fontId="18" fillId="2" borderId="12" xfId="7" applyFont="1" applyFill="1" applyBorder="1" applyAlignment="1" applyProtection="1">
      <alignment vertical="center"/>
    </xf>
    <xf numFmtId="0" fontId="3" fillId="0" borderId="0" xfId="7" applyFont="1" applyFill="1" applyBorder="1" applyAlignment="1" applyProtection="1">
      <alignment vertical="center" wrapText="1"/>
    </xf>
    <xf numFmtId="180" fontId="3" fillId="0" borderId="0" xfId="7" applyNumberFormat="1" applyFont="1" applyFill="1" applyBorder="1" applyAlignment="1" applyProtection="1">
      <alignment horizontal="left" vertical="center" wrapText="1"/>
      <protection locked="0"/>
    </xf>
    <xf numFmtId="0" fontId="25" fillId="2" borderId="0" xfId="7" applyFont="1" applyFill="1" applyProtection="1">
      <alignment vertical="center"/>
    </xf>
    <xf numFmtId="0" fontId="15" fillId="0" borderId="0" xfId="7" applyFont="1" applyFill="1" applyBorder="1" applyAlignment="1" applyProtection="1">
      <alignment horizontal="center" vertical="center"/>
    </xf>
    <xf numFmtId="179" fontId="11" fillId="3" borderId="0" xfId="4" applyNumberFormat="1" applyFont="1" applyFill="1" applyBorder="1" applyAlignment="1" applyProtection="1">
      <alignment horizontal="center" vertical="center"/>
    </xf>
    <xf numFmtId="0" fontId="7" fillId="0" borderId="0" xfId="7" applyFont="1" applyFill="1" applyBorder="1" applyAlignment="1" applyProtection="1">
      <alignment horizontal="left" vertical="center"/>
    </xf>
    <xf numFmtId="0" fontId="3" fillId="2" borderId="13" xfId="7" applyFont="1" applyFill="1" applyBorder="1" applyAlignment="1" applyProtection="1">
      <alignment vertical="center"/>
    </xf>
    <xf numFmtId="0" fontId="3" fillId="2" borderId="14" xfId="7" applyFont="1" applyFill="1" applyBorder="1" applyAlignment="1" applyProtection="1">
      <alignment vertical="center"/>
    </xf>
    <xf numFmtId="183" fontId="10" fillId="0" borderId="14" xfId="4" applyNumberFormat="1" applyFont="1" applyFill="1" applyBorder="1" applyAlignment="1" applyProtection="1">
      <alignment vertical="center"/>
    </xf>
    <xf numFmtId="0" fontId="4" fillId="0" borderId="14" xfId="7" applyFont="1" applyFill="1" applyBorder="1" applyAlignment="1" applyProtection="1">
      <alignment vertical="center"/>
    </xf>
    <xf numFmtId="0" fontId="4" fillId="0" borderId="15" xfId="7" applyFont="1" applyFill="1" applyBorder="1" applyAlignment="1" applyProtection="1">
      <alignment vertical="center"/>
    </xf>
    <xf numFmtId="180" fontId="3" fillId="0" borderId="0" xfId="7" applyNumberFormat="1" applyFont="1" applyFill="1" applyBorder="1" applyAlignment="1" applyProtection="1">
      <alignment horizontal="left" vertical="center" wrapText="1"/>
    </xf>
    <xf numFmtId="0" fontId="3" fillId="2" borderId="16" xfId="7" applyFill="1" applyBorder="1" applyAlignment="1" applyProtection="1">
      <alignment vertical="center"/>
    </xf>
    <xf numFmtId="0" fontId="3" fillId="2" borderId="2" xfId="7" applyFill="1" applyBorder="1" applyAlignment="1" applyProtection="1">
      <alignment vertical="center"/>
    </xf>
    <xf numFmtId="0" fontId="3" fillId="2" borderId="17" xfId="7" applyFill="1" applyBorder="1" applyAlignment="1" applyProtection="1">
      <alignment vertical="center"/>
    </xf>
    <xf numFmtId="0" fontId="3" fillId="4" borderId="18" xfId="7" applyFont="1" applyFill="1" applyBorder="1" applyAlignment="1" applyProtection="1">
      <alignment horizontal="center" vertical="center"/>
      <protection locked="0"/>
    </xf>
    <xf numFmtId="0" fontId="3" fillId="0" borderId="11" xfId="7" applyBorder="1" applyProtection="1">
      <alignment vertical="center"/>
    </xf>
    <xf numFmtId="177" fontId="3" fillId="0" borderId="11" xfId="7" applyNumberFormat="1" applyBorder="1" applyAlignment="1" applyProtection="1">
      <alignment horizontal="center" vertical="center"/>
    </xf>
    <xf numFmtId="0" fontId="9" fillId="0" borderId="0" xfId="7" applyFont="1" applyFill="1" applyBorder="1" applyAlignment="1" applyProtection="1">
      <alignment horizontal="center" vertical="center" shrinkToFit="1"/>
    </xf>
    <xf numFmtId="0" fontId="19" fillId="0" borderId="0" xfId="7" applyFont="1" applyFill="1" applyBorder="1" applyAlignment="1" applyProtection="1">
      <alignment horizontal="center" vertical="center"/>
    </xf>
    <xf numFmtId="0" fontId="9" fillId="0" borderId="0" xfId="7" applyFont="1" applyFill="1" applyBorder="1" applyAlignment="1" applyProtection="1">
      <alignment horizontal="center" vertical="center"/>
    </xf>
    <xf numFmtId="0" fontId="9" fillId="0" borderId="0" xfId="7" applyFont="1" applyFill="1" applyBorder="1" applyAlignment="1" applyProtection="1">
      <alignment horizontal="center" vertical="center" textRotation="255"/>
    </xf>
    <xf numFmtId="179" fontId="19" fillId="3" borderId="0" xfId="4" applyNumberFormat="1" applyFont="1" applyFill="1" applyBorder="1" applyAlignment="1" applyProtection="1">
      <alignment horizontal="center" vertical="center"/>
    </xf>
    <xf numFmtId="0" fontId="4" fillId="0" borderId="19" xfId="7" applyFont="1" applyFill="1" applyBorder="1" applyAlignment="1" applyProtection="1">
      <alignment horizontal="center" vertical="center"/>
    </xf>
    <xf numFmtId="0" fontId="4" fillId="0" borderId="20" xfId="7" applyFont="1" applyFill="1" applyBorder="1" applyAlignment="1" applyProtection="1">
      <alignment horizontal="center" vertical="center"/>
    </xf>
    <xf numFmtId="0" fontId="4" fillId="0" borderId="21" xfId="7" applyFont="1" applyFill="1" applyBorder="1" applyAlignment="1" applyProtection="1">
      <alignment horizontal="center" vertical="center"/>
    </xf>
    <xf numFmtId="0" fontId="9" fillId="0" borderId="22" xfId="7" applyFont="1" applyFill="1" applyBorder="1" applyAlignment="1" applyProtection="1">
      <alignment horizontal="center" vertical="center"/>
    </xf>
    <xf numFmtId="0" fontId="9" fillId="0" borderId="23" xfId="7" applyFont="1" applyFill="1" applyBorder="1" applyAlignment="1" applyProtection="1">
      <alignment horizontal="center" vertical="center"/>
    </xf>
    <xf numFmtId="0" fontId="9" fillId="0" borderId="24" xfId="7" applyFont="1" applyFill="1" applyBorder="1" applyAlignment="1" applyProtection="1">
      <alignment horizontal="center" vertical="center"/>
    </xf>
    <xf numFmtId="179" fontId="11" fillId="3" borderId="25" xfId="4" applyNumberFormat="1" applyFont="1" applyFill="1" applyBorder="1" applyAlignment="1" applyProtection="1">
      <alignment horizontal="center" vertical="center"/>
    </xf>
    <xf numFmtId="179" fontId="11" fillId="3" borderId="26" xfId="4" applyNumberFormat="1" applyFont="1" applyFill="1" applyBorder="1" applyAlignment="1" applyProtection="1">
      <alignment horizontal="center" vertical="center"/>
    </xf>
    <xf numFmtId="0" fontId="9" fillId="0" borderId="22" xfId="7" applyFont="1" applyFill="1" applyBorder="1" applyAlignment="1" applyProtection="1">
      <alignment horizontal="center" vertical="center" wrapText="1" shrinkToFit="1"/>
    </xf>
    <xf numFmtId="0" fontId="9" fillId="0" borderId="23" xfId="7" applyFont="1" applyFill="1" applyBorder="1" applyAlignment="1" applyProtection="1">
      <alignment horizontal="center" vertical="center" wrapText="1" shrinkToFit="1"/>
    </xf>
    <xf numFmtId="0" fontId="9" fillId="0" borderId="24" xfId="7" applyFont="1" applyFill="1" applyBorder="1" applyAlignment="1" applyProtection="1">
      <alignment horizontal="center" vertical="center" wrapText="1" shrinkToFit="1"/>
    </xf>
    <xf numFmtId="182" fontId="26" fillId="0" borderId="19" xfId="4" applyNumberFormat="1" applyFont="1" applyFill="1" applyBorder="1" applyAlignment="1" applyProtection="1">
      <alignment horizontal="left" vertical="center" wrapText="1"/>
    </xf>
    <xf numFmtId="182" fontId="26" fillId="0" borderId="20" xfId="4" applyNumberFormat="1" applyFont="1" applyFill="1" applyBorder="1" applyAlignment="1" applyProtection="1">
      <alignment horizontal="left" vertical="center" wrapText="1"/>
    </xf>
    <xf numFmtId="182" fontId="26" fillId="0" borderId="27" xfId="4" applyNumberFormat="1" applyFont="1" applyFill="1" applyBorder="1" applyAlignment="1" applyProtection="1">
      <alignment horizontal="left" vertical="center" wrapText="1"/>
    </xf>
    <xf numFmtId="0" fontId="3" fillId="2" borderId="28" xfId="7" applyFont="1" applyFill="1" applyBorder="1" applyAlignment="1" applyProtection="1">
      <alignment horizontal="left" vertical="center"/>
    </xf>
    <xf numFmtId="0" fontId="3" fillId="2" borderId="20" xfId="7" applyFont="1" applyFill="1" applyBorder="1" applyAlignment="1" applyProtection="1">
      <alignment horizontal="left" vertical="center"/>
    </xf>
    <xf numFmtId="0" fontId="3" fillId="2" borderId="21" xfId="7" applyFont="1" applyFill="1" applyBorder="1" applyAlignment="1" applyProtection="1">
      <alignment horizontal="left" vertical="center"/>
    </xf>
    <xf numFmtId="0" fontId="4" fillId="0" borderId="29" xfId="7" applyFont="1" applyFill="1" applyBorder="1" applyAlignment="1" applyProtection="1">
      <alignment horizontal="center" vertical="center"/>
    </xf>
    <xf numFmtId="0" fontId="4" fillId="0" borderId="30" xfId="7" applyFont="1" applyFill="1" applyBorder="1" applyAlignment="1" applyProtection="1">
      <alignment horizontal="center" vertical="center"/>
    </xf>
    <xf numFmtId="0" fontId="4" fillId="0" borderId="31" xfId="7" applyFont="1" applyFill="1" applyBorder="1" applyAlignment="1" applyProtection="1">
      <alignment horizontal="center" vertical="center"/>
    </xf>
    <xf numFmtId="183" fontId="6" fillId="0" borderId="32" xfId="4" applyNumberFormat="1" applyFont="1" applyFill="1" applyBorder="1" applyAlignment="1" applyProtection="1">
      <alignment horizontal="left" vertical="center" wrapText="1" shrinkToFit="1"/>
    </xf>
    <xf numFmtId="183" fontId="6" fillId="0" borderId="0" xfId="4" applyNumberFormat="1" applyFont="1" applyFill="1" applyBorder="1" applyAlignment="1" applyProtection="1">
      <alignment horizontal="left" vertical="center" wrapText="1" shrinkToFit="1"/>
    </xf>
    <xf numFmtId="183" fontId="6" fillId="0" borderId="6" xfId="4" applyNumberFormat="1" applyFont="1" applyFill="1" applyBorder="1" applyAlignment="1" applyProtection="1">
      <alignment horizontal="left" vertical="center" wrapText="1" shrinkToFit="1"/>
    </xf>
    <xf numFmtId="0" fontId="3" fillId="2" borderId="33" xfId="7" applyFont="1" applyFill="1" applyBorder="1" applyAlignment="1" applyProtection="1">
      <alignment horizontal="left" vertical="center"/>
    </xf>
    <xf numFmtId="0" fontId="3" fillId="2" borderId="30" xfId="7" applyFont="1" applyFill="1" applyBorder="1" applyAlignment="1" applyProtection="1">
      <alignment horizontal="left" vertical="center"/>
    </xf>
    <xf numFmtId="0" fontId="3" fillId="2" borderId="31" xfId="7" applyFont="1" applyFill="1" applyBorder="1" applyAlignment="1" applyProtection="1">
      <alignment horizontal="left" vertical="center"/>
    </xf>
    <xf numFmtId="184" fontId="10" fillId="4" borderId="19" xfId="4" applyNumberFormat="1" applyFont="1" applyFill="1" applyBorder="1" applyAlignment="1" applyProtection="1">
      <alignment vertical="center"/>
      <protection locked="0"/>
    </xf>
    <xf numFmtId="184" fontId="10" fillId="4" borderId="20" xfId="4" applyNumberFormat="1" applyFont="1" applyFill="1" applyBorder="1" applyAlignment="1" applyProtection="1">
      <alignment vertical="center"/>
      <protection locked="0"/>
    </xf>
    <xf numFmtId="184" fontId="10" fillId="4" borderId="21" xfId="4" applyNumberFormat="1" applyFont="1" applyFill="1" applyBorder="1" applyAlignment="1" applyProtection="1">
      <alignment vertical="center"/>
      <protection locked="0"/>
    </xf>
    <xf numFmtId="0" fontId="3" fillId="0" borderId="34" xfId="7" applyFill="1" applyBorder="1" applyAlignment="1" applyProtection="1">
      <alignment vertical="center"/>
    </xf>
    <xf numFmtId="0" fontId="3" fillId="0" borderId="35" xfId="7" applyFill="1" applyBorder="1" applyAlignment="1" applyProtection="1">
      <alignment vertical="center"/>
    </xf>
    <xf numFmtId="0" fontId="3" fillId="0" borderId="36" xfId="7" applyFill="1" applyBorder="1" applyAlignment="1" applyProtection="1">
      <alignment vertical="center"/>
    </xf>
    <xf numFmtId="0" fontId="9" fillId="0" borderId="22" xfId="7" applyFont="1" applyFill="1" applyBorder="1" applyAlignment="1" applyProtection="1">
      <alignment horizontal="center" vertical="center" shrinkToFit="1"/>
    </xf>
    <xf numFmtId="0" fontId="9" fillId="0" borderId="23" xfId="7" applyFont="1" applyFill="1" applyBorder="1" applyAlignment="1" applyProtection="1">
      <alignment horizontal="center" vertical="center" shrinkToFit="1"/>
    </xf>
    <xf numFmtId="0" fontId="9" fillId="0" borderId="24" xfId="7" applyFont="1" applyFill="1" applyBorder="1" applyAlignment="1" applyProtection="1">
      <alignment horizontal="center" vertical="center" shrinkToFit="1"/>
    </xf>
    <xf numFmtId="0" fontId="19" fillId="0" borderId="22" xfId="7" applyFont="1" applyFill="1" applyBorder="1" applyAlignment="1" applyProtection="1">
      <alignment horizontal="center" vertical="center"/>
    </xf>
    <xf numFmtId="0" fontId="19" fillId="0" borderId="23" xfId="7" applyFont="1" applyFill="1" applyBorder="1" applyAlignment="1" applyProtection="1">
      <alignment horizontal="center" vertical="center"/>
    </xf>
    <xf numFmtId="0" fontId="19" fillId="0" borderId="24" xfId="7" applyFont="1" applyFill="1" applyBorder="1" applyAlignment="1" applyProtection="1">
      <alignment horizontal="center" vertical="center"/>
    </xf>
    <xf numFmtId="0" fontId="8" fillId="0" borderId="37" xfId="7" applyFont="1" applyBorder="1" applyAlignment="1" applyProtection="1">
      <alignment horizontal="center" vertical="center" wrapText="1"/>
    </xf>
    <xf numFmtId="0" fontId="8" fillId="0" borderId="38" xfId="7" applyFont="1" applyBorder="1" applyAlignment="1" applyProtection="1">
      <alignment horizontal="center" vertical="center" wrapText="1"/>
    </xf>
    <xf numFmtId="0" fontId="8" fillId="0" borderId="39" xfId="7" applyFont="1" applyBorder="1" applyAlignment="1" applyProtection="1">
      <alignment horizontal="center" vertical="center" wrapText="1"/>
    </xf>
    <xf numFmtId="0" fontId="8" fillId="0" borderId="40" xfId="7" applyFont="1" applyBorder="1" applyAlignment="1" applyProtection="1">
      <alignment horizontal="center" vertical="center" wrapText="1"/>
    </xf>
    <xf numFmtId="0" fontId="8" fillId="0" borderId="41" xfId="7" applyFont="1" applyBorder="1" applyAlignment="1" applyProtection="1">
      <alignment horizontal="center" vertical="center" wrapText="1"/>
    </xf>
    <xf numFmtId="0" fontId="8" fillId="0" borderId="42" xfId="7" applyFont="1" applyBorder="1" applyAlignment="1" applyProtection="1">
      <alignment horizontal="center" vertical="center" wrapText="1"/>
    </xf>
    <xf numFmtId="0" fontId="3" fillId="0" borderId="43" xfId="7" applyFill="1" applyBorder="1" applyAlignment="1" applyProtection="1">
      <alignment horizontal="left" vertical="center" wrapText="1"/>
    </xf>
    <xf numFmtId="0" fontId="3" fillId="0" borderId="14" xfId="7" applyFill="1" applyBorder="1" applyAlignment="1" applyProtection="1">
      <alignment horizontal="left" vertical="center" wrapText="1"/>
    </xf>
    <xf numFmtId="0" fontId="3" fillId="0" borderId="44" xfId="7" applyFill="1" applyBorder="1" applyAlignment="1" applyProtection="1">
      <alignment horizontal="left" vertical="center" wrapText="1"/>
    </xf>
    <xf numFmtId="176" fontId="10" fillId="5" borderId="45" xfId="4" applyNumberFormat="1" applyFont="1" applyFill="1" applyBorder="1" applyAlignment="1" applyProtection="1">
      <alignment horizontal="right" vertical="center"/>
    </xf>
    <xf numFmtId="176" fontId="10" fillId="5" borderId="46" xfId="4" applyNumberFormat="1" applyFont="1" applyFill="1" applyBorder="1" applyAlignment="1" applyProtection="1">
      <alignment horizontal="right" vertical="center"/>
    </xf>
    <xf numFmtId="176" fontId="10" fillId="5" borderId="47" xfId="4" applyNumberFormat="1" applyFont="1" applyFill="1" applyBorder="1" applyAlignment="1" applyProtection="1">
      <alignment horizontal="right" vertical="center"/>
    </xf>
    <xf numFmtId="0" fontId="4" fillId="0" borderId="48" xfId="7" applyFont="1" applyFill="1" applyBorder="1" applyAlignment="1" applyProtection="1">
      <alignment horizontal="center" vertical="center"/>
    </xf>
    <xf numFmtId="0" fontId="4" fillId="0" borderId="14" xfId="7" applyFont="1" applyFill="1" applyBorder="1" applyAlignment="1" applyProtection="1">
      <alignment horizontal="center" vertical="center"/>
    </xf>
    <xf numFmtId="0" fontId="4" fillId="0" borderId="49" xfId="7" applyFont="1" applyFill="1" applyBorder="1" applyAlignment="1" applyProtection="1">
      <alignment horizontal="center" vertical="center"/>
    </xf>
    <xf numFmtId="0" fontId="3" fillId="0" borderId="50" xfId="7" applyFill="1" applyBorder="1" applyAlignment="1" applyProtection="1">
      <alignment horizontal="left" vertical="center"/>
    </xf>
    <xf numFmtId="0" fontId="3" fillId="0" borderId="30" xfId="7" applyFill="1" applyBorder="1" applyAlignment="1" applyProtection="1">
      <alignment horizontal="left" vertical="center"/>
    </xf>
    <xf numFmtId="0" fontId="3" fillId="0" borderId="51" xfId="7" applyFill="1" applyBorder="1" applyAlignment="1" applyProtection="1">
      <alignment horizontal="left" vertical="center"/>
    </xf>
    <xf numFmtId="176" fontId="10" fillId="5" borderId="52" xfId="4" applyNumberFormat="1" applyFont="1" applyFill="1" applyBorder="1" applyAlignment="1" applyProtection="1">
      <alignment horizontal="right" vertical="center"/>
    </xf>
    <xf numFmtId="176" fontId="10" fillId="5" borderId="2" xfId="4" applyNumberFormat="1" applyFont="1" applyFill="1" applyBorder="1" applyAlignment="1" applyProtection="1">
      <alignment horizontal="right" vertical="center"/>
    </xf>
    <xf numFmtId="176" fontId="10" fillId="5" borderId="53" xfId="4" applyNumberFormat="1" applyFont="1" applyFill="1" applyBorder="1" applyAlignment="1" applyProtection="1">
      <alignment horizontal="right" vertical="center"/>
    </xf>
    <xf numFmtId="0" fontId="4" fillId="0" borderId="54" xfId="7" applyFont="1" applyFill="1" applyBorder="1" applyAlignment="1" applyProtection="1">
      <alignment horizontal="center" vertical="center"/>
    </xf>
    <xf numFmtId="0" fontId="4" fillId="0" borderId="55" xfId="7" applyFont="1" applyFill="1" applyBorder="1" applyAlignment="1" applyProtection="1">
      <alignment horizontal="center" vertical="center"/>
    </xf>
    <xf numFmtId="0" fontId="3" fillId="0" borderId="56" xfId="7" applyFill="1" applyBorder="1" applyAlignment="1" applyProtection="1">
      <alignment vertical="center"/>
    </xf>
    <xf numFmtId="38" fontId="11" fillId="6" borderId="111" xfId="4" applyNumberFormat="1" applyFont="1" applyFill="1" applyBorder="1" applyAlignment="1" applyProtection="1">
      <alignment vertical="center"/>
    </xf>
    <xf numFmtId="38" fontId="11" fillId="6" borderId="112" xfId="4" applyNumberFormat="1" applyFont="1" applyFill="1" applyBorder="1" applyAlignment="1" applyProtection="1">
      <alignment vertical="center"/>
    </xf>
    <xf numFmtId="38" fontId="11" fillId="6" borderId="113" xfId="4" applyNumberFormat="1" applyFont="1" applyFill="1" applyBorder="1" applyAlignment="1" applyProtection="1">
      <alignment vertical="center"/>
    </xf>
    <xf numFmtId="0" fontId="4" fillId="0" borderId="35" xfId="7" applyFont="1" applyFill="1" applyBorder="1" applyAlignment="1" applyProtection="1">
      <alignment horizontal="center" vertical="center"/>
    </xf>
    <xf numFmtId="0" fontId="3" fillId="0" borderId="57" xfId="7" applyFill="1" applyBorder="1" applyAlignment="1" applyProtection="1">
      <alignment vertical="center"/>
    </xf>
    <xf numFmtId="0" fontId="3" fillId="0" borderId="58" xfId="7" applyFill="1" applyBorder="1" applyAlignment="1" applyProtection="1">
      <alignment vertical="center"/>
    </xf>
    <xf numFmtId="0" fontId="3" fillId="0" borderId="59" xfId="7" applyFill="1" applyBorder="1" applyAlignment="1" applyProtection="1">
      <alignment vertical="center"/>
    </xf>
    <xf numFmtId="0" fontId="8" fillId="0" borderId="60" xfId="7" applyFont="1" applyFill="1" applyBorder="1" applyAlignment="1" applyProtection="1">
      <alignment vertical="center"/>
    </xf>
    <xf numFmtId="0" fontId="8" fillId="0" borderId="20" xfId="7" applyFont="1" applyFill="1" applyBorder="1" applyAlignment="1" applyProtection="1">
      <alignment vertical="center"/>
    </xf>
    <xf numFmtId="0" fontId="4" fillId="0" borderId="20" xfId="7" applyFont="1" applyFill="1" applyBorder="1" applyAlignment="1" applyProtection="1">
      <alignment horizontal="center" vertical="center"/>
    </xf>
    <xf numFmtId="0" fontId="3" fillId="0" borderId="61" xfId="7" applyFill="1" applyBorder="1" applyAlignment="1" applyProtection="1">
      <alignment vertical="center"/>
    </xf>
    <xf numFmtId="0" fontId="3" fillId="0" borderId="20" xfId="7" applyFill="1" applyBorder="1" applyAlignment="1" applyProtection="1">
      <alignment vertical="center"/>
    </xf>
    <xf numFmtId="0" fontId="3" fillId="0" borderId="27" xfId="7" applyFill="1" applyBorder="1" applyAlignment="1" applyProtection="1">
      <alignment vertical="center"/>
    </xf>
    <xf numFmtId="0" fontId="3" fillId="2" borderId="62" xfId="7" applyFont="1" applyFill="1" applyBorder="1" applyAlignment="1" applyProtection="1">
      <alignment horizontal="left" vertical="center"/>
    </xf>
    <xf numFmtId="0" fontId="3" fillId="2" borderId="63" xfId="7" applyFont="1" applyFill="1" applyBorder="1" applyAlignment="1" applyProtection="1">
      <alignment horizontal="left" vertical="center"/>
    </xf>
    <xf numFmtId="0" fontId="3" fillId="2" borderId="64" xfId="7" applyFont="1" applyFill="1" applyBorder="1" applyAlignment="1" applyProtection="1">
      <alignment horizontal="left" vertical="center"/>
    </xf>
    <xf numFmtId="178" fontId="10" fillId="5" borderId="65" xfId="4" applyNumberFormat="1" applyFont="1" applyFill="1" applyBorder="1" applyAlignment="1" applyProtection="1">
      <alignment horizontal="right" vertical="center"/>
    </xf>
    <xf numFmtId="178" fontId="10" fillId="5" borderId="63" xfId="4" applyNumberFormat="1" applyFont="1" applyFill="1" applyBorder="1" applyAlignment="1" applyProtection="1">
      <alignment horizontal="right" vertical="center"/>
    </xf>
    <xf numFmtId="178" fontId="10" fillId="5" borderId="64" xfId="4" applyNumberFormat="1" applyFont="1" applyFill="1" applyBorder="1" applyAlignment="1" applyProtection="1">
      <alignment horizontal="right" vertical="center"/>
    </xf>
    <xf numFmtId="38" fontId="3" fillId="5" borderId="65" xfId="7" applyNumberFormat="1" applyFont="1" applyFill="1" applyBorder="1" applyAlignment="1" applyProtection="1">
      <alignment horizontal="center" vertical="center"/>
    </xf>
    <xf numFmtId="0" fontId="0" fillId="5" borderId="63" xfId="0" applyFont="1" applyFill="1" applyBorder="1" applyAlignment="1">
      <alignment horizontal="center" vertical="center"/>
    </xf>
    <xf numFmtId="0" fontId="0" fillId="5" borderId="64" xfId="0" applyFont="1" applyFill="1" applyBorder="1" applyAlignment="1">
      <alignment horizontal="center" vertical="center"/>
    </xf>
    <xf numFmtId="0" fontId="3" fillId="2" borderId="65" xfId="7" applyFill="1" applyBorder="1" applyAlignment="1" applyProtection="1">
      <alignment horizontal="left" vertical="center"/>
    </xf>
    <xf numFmtId="0" fontId="3" fillId="2" borderId="63" xfId="7" applyFill="1" applyBorder="1" applyAlignment="1" applyProtection="1">
      <alignment horizontal="left" vertical="center"/>
    </xf>
    <xf numFmtId="0" fontId="3" fillId="2" borderId="66" xfId="7" applyFill="1" applyBorder="1" applyAlignment="1" applyProtection="1">
      <alignment horizontal="left" vertical="center"/>
    </xf>
    <xf numFmtId="0" fontId="6" fillId="2" borderId="12" xfId="7" applyFont="1" applyFill="1" applyBorder="1" applyAlignment="1" applyProtection="1">
      <alignment horizontal="left" vertical="center"/>
    </xf>
    <xf numFmtId="0" fontId="8" fillId="0" borderId="10" xfId="7" applyFont="1" applyFill="1" applyBorder="1" applyAlignment="1" applyProtection="1">
      <alignment horizontal="center" vertical="center" textRotation="255" wrapText="1"/>
    </xf>
    <xf numFmtId="0" fontId="8" fillId="0" borderId="1" xfId="7" applyFont="1" applyFill="1" applyBorder="1" applyAlignment="1" applyProtection="1">
      <alignment horizontal="center" vertical="center" textRotation="255" wrapText="1"/>
    </xf>
    <xf numFmtId="0" fontId="8" fillId="0" borderId="67" xfId="7" applyFont="1" applyFill="1" applyBorder="1" applyAlignment="1" applyProtection="1">
      <alignment horizontal="center" vertical="center" textRotation="255" wrapText="1"/>
    </xf>
    <xf numFmtId="0" fontId="8" fillId="0" borderId="0" xfId="7" applyFont="1" applyFill="1" applyBorder="1" applyAlignment="1" applyProtection="1">
      <alignment horizontal="center" vertical="center" textRotation="255" wrapText="1"/>
    </xf>
    <xf numFmtId="0" fontId="8" fillId="0" borderId="68" xfId="7" applyFont="1" applyFill="1" applyBorder="1" applyAlignment="1" applyProtection="1">
      <alignment horizontal="center" vertical="center" textRotation="255" wrapText="1"/>
    </xf>
    <xf numFmtId="0" fontId="8" fillId="0" borderId="12" xfId="7" applyFont="1" applyFill="1" applyBorder="1" applyAlignment="1" applyProtection="1">
      <alignment horizontal="center" vertical="center" textRotation="255" wrapText="1"/>
    </xf>
    <xf numFmtId="0" fontId="8" fillId="0" borderId="69" xfId="7" applyFont="1" applyFill="1" applyBorder="1" applyAlignment="1" applyProtection="1">
      <alignment horizontal="center" vertical="center" wrapText="1"/>
    </xf>
    <xf numFmtId="0" fontId="8" fillId="0" borderId="70" xfId="7" applyFont="1" applyFill="1" applyBorder="1" applyAlignment="1" applyProtection="1">
      <alignment horizontal="center" vertical="center" wrapText="1"/>
    </xf>
    <xf numFmtId="0" fontId="8" fillId="0" borderId="39" xfId="7" applyFont="1" applyFill="1" applyBorder="1" applyAlignment="1" applyProtection="1">
      <alignment horizontal="center" vertical="center" wrapText="1"/>
    </xf>
    <xf numFmtId="0" fontId="8" fillId="0" borderId="40" xfId="7" applyFont="1" applyFill="1" applyBorder="1" applyAlignment="1" applyProtection="1">
      <alignment horizontal="center" vertical="center" wrapText="1"/>
    </xf>
    <xf numFmtId="0" fontId="8" fillId="0" borderId="71" xfId="7" applyFont="1" applyFill="1" applyBorder="1" applyAlignment="1" applyProtection="1">
      <alignment horizontal="center" vertical="center" wrapText="1"/>
    </xf>
    <xf numFmtId="0" fontId="8" fillId="0" borderId="72" xfId="7" applyFont="1" applyFill="1" applyBorder="1" applyAlignment="1" applyProtection="1">
      <alignment horizontal="center" vertical="center" wrapText="1"/>
    </xf>
    <xf numFmtId="0" fontId="3" fillId="0" borderId="73" xfId="7" applyFill="1" applyBorder="1" applyAlignment="1" applyProtection="1">
      <alignment horizontal="left" vertical="center" wrapText="1"/>
    </xf>
    <xf numFmtId="0" fontId="3" fillId="0" borderId="58" xfId="7" applyFill="1" applyBorder="1" applyAlignment="1" applyProtection="1">
      <alignment horizontal="left" vertical="center" wrapText="1"/>
    </xf>
    <xf numFmtId="0" fontId="3" fillId="0" borderId="74" xfId="7" applyFill="1" applyBorder="1" applyAlignment="1" applyProtection="1">
      <alignment horizontal="left" vertical="center" wrapText="1"/>
    </xf>
    <xf numFmtId="176" fontId="10" fillId="5" borderId="73" xfId="4" applyNumberFormat="1" applyFont="1" applyFill="1" applyBorder="1" applyAlignment="1" applyProtection="1">
      <alignment vertical="center"/>
    </xf>
    <xf numFmtId="176" fontId="10" fillId="5" borderId="58" xfId="4" applyNumberFormat="1" applyFont="1" applyFill="1" applyBorder="1" applyAlignment="1" applyProtection="1">
      <alignment vertical="center"/>
    </xf>
    <xf numFmtId="176" fontId="10" fillId="5" borderId="75" xfId="4" applyNumberFormat="1" applyFont="1" applyFill="1" applyBorder="1" applyAlignment="1" applyProtection="1">
      <alignment vertical="center"/>
    </xf>
    <xf numFmtId="0" fontId="4" fillId="0" borderId="57" xfId="7" applyFont="1" applyFill="1" applyBorder="1" applyAlignment="1" applyProtection="1">
      <alignment horizontal="center" vertical="center"/>
    </xf>
    <xf numFmtId="0" fontId="4" fillId="0" borderId="58" xfId="7" applyFont="1" applyFill="1" applyBorder="1" applyAlignment="1" applyProtection="1">
      <alignment horizontal="center" vertical="center"/>
    </xf>
    <xf numFmtId="0" fontId="4" fillId="0" borderId="75" xfId="7" applyFont="1" applyFill="1" applyBorder="1" applyAlignment="1" applyProtection="1">
      <alignment horizontal="center" vertical="center"/>
    </xf>
    <xf numFmtId="0" fontId="8" fillId="2" borderId="67" xfId="7" applyFont="1" applyFill="1" applyBorder="1" applyAlignment="1" applyProtection="1">
      <alignment horizontal="left" vertical="center"/>
    </xf>
    <xf numFmtId="0" fontId="8" fillId="2" borderId="0" xfId="7" applyFont="1" applyFill="1" applyBorder="1" applyAlignment="1" applyProtection="1">
      <alignment horizontal="left" vertical="center"/>
    </xf>
    <xf numFmtId="0" fontId="8" fillId="2" borderId="76" xfId="7" applyFont="1" applyFill="1" applyBorder="1" applyAlignment="1" applyProtection="1">
      <alignment horizontal="left" vertical="center"/>
    </xf>
    <xf numFmtId="0" fontId="8" fillId="2" borderId="77" xfId="7" applyFont="1" applyFill="1" applyBorder="1" applyAlignment="1" applyProtection="1">
      <alignment horizontal="left" vertical="center"/>
    </xf>
    <xf numFmtId="0" fontId="8" fillId="2" borderId="78" xfId="7" applyFont="1" applyFill="1" applyBorder="1" applyAlignment="1" applyProtection="1">
      <alignment horizontal="left" vertical="center"/>
    </xf>
    <xf numFmtId="0" fontId="8" fillId="2" borderId="79" xfId="7" applyFont="1" applyFill="1" applyBorder="1" applyAlignment="1" applyProtection="1">
      <alignment horizontal="left" vertical="center"/>
    </xf>
    <xf numFmtId="183" fontId="10" fillId="5" borderId="80" xfId="4" applyNumberFormat="1" applyFont="1" applyFill="1" applyBorder="1" applyAlignment="1" applyProtection="1">
      <alignment vertical="center"/>
    </xf>
    <xf numFmtId="0" fontId="4" fillId="0" borderId="81" xfId="7" applyFont="1" applyFill="1" applyBorder="1" applyAlignment="1" applyProtection="1">
      <alignment horizontal="center" vertical="center"/>
    </xf>
    <xf numFmtId="0" fontId="4" fillId="0" borderId="46" xfId="7" applyFont="1" applyFill="1" applyBorder="1" applyAlignment="1" applyProtection="1">
      <alignment horizontal="center" vertical="center"/>
    </xf>
    <xf numFmtId="0" fontId="4" fillId="0" borderId="82" xfId="7" applyFont="1" applyFill="1" applyBorder="1" applyAlignment="1" applyProtection="1">
      <alignment horizontal="center" vertical="center"/>
    </xf>
    <xf numFmtId="183" fontId="10" fillId="5" borderId="81" xfId="4" applyNumberFormat="1" applyFont="1" applyFill="1" applyBorder="1" applyAlignment="1" applyProtection="1">
      <alignment vertical="center"/>
    </xf>
    <xf numFmtId="183" fontId="10" fillId="5" borderId="46" xfId="4" applyNumberFormat="1" applyFont="1" applyFill="1" applyBorder="1" applyAlignment="1" applyProtection="1">
      <alignment vertical="center"/>
    </xf>
    <xf numFmtId="183" fontId="10" fillId="5" borderId="82" xfId="4" applyNumberFormat="1" applyFont="1" applyFill="1" applyBorder="1" applyAlignment="1" applyProtection="1">
      <alignment vertical="center"/>
    </xf>
    <xf numFmtId="0" fontId="4" fillId="0" borderId="83" xfId="7" applyFont="1" applyFill="1" applyBorder="1" applyAlignment="1" applyProtection="1">
      <alignment horizontal="center" vertical="center"/>
    </xf>
    <xf numFmtId="176" fontId="10" fillId="5" borderId="84" xfId="4" applyNumberFormat="1" applyFont="1" applyFill="1" applyBorder="1" applyAlignment="1" applyProtection="1">
      <alignment vertical="center"/>
    </xf>
    <xf numFmtId="176" fontId="10" fillId="5" borderId="29" xfId="4" applyNumberFormat="1" applyFont="1" applyFill="1" applyBorder="1" applyAlignment="1" applyProtection="1">
      <alignment vertical="center"/>
    </xf>
    <xf numFmtId="0" fontId="4" fillId="0" borderId="19" xfId="7" applyFont="1" applyFill="1" applyBorder="1" applyAlignment="1" applyProtection="1">
      <alignment horizontal="center" vertical="center"/>
    </xf>
    <xf numFmtId="0" fontId="4" fillId="0" borderId="21" xfId="7" applyFont="1" applyFill="1" applyBorder="1" applyAlignment="1" applyProtection="1">
      <alignment horizontal="center" vertical="center"/>
    </xf>
    <xf numFmtId="181" fontId="10" fillId="5" borderId="19" xfId="4" applyNumberFormat="1" applyFont="1" applyFill="1" applyBorder="1" applyAlignment="1" applyProtection="1">
      <alignment horizontal="right" vertical="center"/>
    </xf>
    <xf numFmtId="181" fontId="10" fillId="5" borderId="20" xfId="4" applyNumberFormat="1" applyFont="1" applyFill="1" applyBorder="1" applyAlignment="1" applyProtection="1">
      <alignment horizontal="right" vertical="center"/>
    </xf>
    <xf numFmtId="181" fontId="10" fillId="5" borderId="21" xfId="4" applyNumberFormat="1" applyFont="1" applyFill="1" applyBorder="1" applyAlignment="1" applyProtection="1">
      <alignment horizontal="right" vertical="center"/>
    </xf>
    <xf numFmtId="0" fontId="4" fillId="0" borderId="27" xfId="7" applyFont="1" applyFill="1" applyBorder="1" applyAlignment="1" applyProtection="1">
      <alignment horizontal="center" vertical="center"/>
    </xf>
    <xf numFmtId="0" fontId="8" fillId="2" borderId="33" xfId="7" applyFont="1" applyFill="1" applyBorder="1" applyAlignment="1" applyProtection="1">
      <alignment horizontal="left" vertical="center"/>
    </xf>
    <xf numFmtId="0" fontId="8" fillId="2" borderId="30" xfId="7" applyFont="1" applyFill="1" applyBorder="1" applyAlignment="1" applyProtection="1">
      <alignment horizontal="left" vertical="center"/>
    </xf>
    <xf numFmtId="0" fontId="8" fillId="2" borderId="31" xfId="7" applyFont="1" applyFill="1" applyBorder="1" applyAlignment="1" applyProtection="1">
      <alignment horizontal="left" vertical="center"/>
    </xf>
    <xf numFmtId="183" fontId="6" fillId="0" borderId="29" xfId="4" applyNumberFormat="1" applyFont="1" applyFill="1" applyBorder="1" applyAlignment="1" applyProtection="1">
      <alignment horizontal="center" vertical="center"/>
    </xf>
    <xf numFmtId="183" fontId="10" fillId="0" borderId="30" xfId="4" applyNumberFormat="1" applyFont="1" applyFill="1" applyBorder="1" applyAlignment="1" applyProtection="1">
      <alignment horizontal="center" vertical="center"/>
    </xf>
    <xf numFmtId="183" fontId="10" fillId="0" borderId="85" xfId="4" applyNumberFormat="1" applyFont="1" applyFill="1" applyBorder="1" applyAlignment="1" applyProtection="1">
      <alignment horizontal="center" vertical="center"/>
    </xf>
    <xf numFmtId="181" fontId="10" fillId="4" borderId="29" xfId="4" applyNumberFormat="1" applyFont="1" applyFill="1" applyBorder="1" applyAlignment="1" applyProtection="1">
      <alignment horizontal="right" vertical="center"/>
      <protection locked="0"/>
    </xf>
    <xf numFmtId="181" fontId="10" fillId="4" borderId="30" xfId="4" applyNumberFormat="1" applyFont="1" applyFill="1" applyBorder="1" applyAlignment="1" applyProtection="1">
      <alignment horizontal="right" vertical="center"/>
      <protection locked="0"/>
    </xf>
    <xf numFmtId="181" fontId="10" fillId="4" borderId="31" xfId="4" applyNumberFormat="1" applyFont="1" applyFill="1" applyBorder="1" applyAlignment="1" applyProtection="1">
      <alignment horizontal="right" vertical="center"/>
      <protection locked="0"/>
    </xf>
    <xf numFmtId="0" fontId="4" fillId="0" borderId="85" xfId="7" applyFont="1" applyFill="1" applyBorder="1" applyAlignment="1" applyProtection="1">
      <alignment horizontal="center" vertical="center"/>
    </xf>
    <xf numFmtId="182" fontId="10" fillId="4" borderId="86" xfId="4" applyNumberFormat="1" applyFont="1" applyFill="1" applyBorder="1" applyAlignment="1" applyProtection="1">
      <alignment vertical="center"/>
      <protection locked="0"/>
    </xf>
    <xf numFmtId="182" fontId="10" fillId="4" borderId="2" xfId="4" applyNumberFormat="1" applyFont="1" applyFill="1" applyBorder="1" applyAlignment="1" applyProtection="1">
      <alignment vertical="center"/>
      <protection locked="0"/>
    </xf>
    <xf numFmtId="182" fontId="10" fillId="4" borderId="17" xfId="4" applyNumberFormat="1" applyFont="1" applyFill="1" applyBorder="1" applyAlignment="1" applyProtection="1">
      <alignment vertical="center"/>
      <protection locked="0"/>
    </xf>
    <xf numFmtId="182" fontId="6" fillId="0" borderId="19" xfId="4" applyNumberFormat="1" applyFont="1" applyFill="1" applyBorder="1" applyAlignment="1" applyProtection="1">
      <alignment horizontal="center" vertical="center"/>
    </xf>
    <xf numFmtId="182" fontId="10" fillId="0" borderId="20" xfId="4" applyNumberFormat="1" applyFont="1" applyFill="1" applyBorder="1" applyAlignment="1" applyProtection="1">
      <alignment horizontal="center" vertical="center"/>
    </xf>
    <xf numFmtId="182" fontId="10" fillId="0" borderId="21" xfId="4" applyNumberFormat="1" applyFont="1" applyFill="1" applyBorder="1" applyAlignment="1" applyProtection="1">
      <alignment horizontal="center" vertical="center"/>
    </xf>
    <xf numFmtId="183" fontId="6" fillId="0" borderId="87" xfId="4" applyNumberFormat="1" applyFont="1" applyFill="1" applyBorder="1" applyAlignment="1" applyProtection="1">
      <alignment horizontal="left" vertical="center" wrapText="1" shrinkToFit="1"/>
    </xf>
    <xf numFmtId="183" fontId="6" fillId="0" borderId="78" xfId="4" applyNumberFormat="1" applyFont="1" applyFill="1" applyBorder="1" applyAlignment="1" applyProtection="1">
      <alignment horizontal="left" vertical="center" wrapText="1" shrinkToFit="1"/>
    </xf>
    <xf numFmtId="183" fontId="6" fillId="0" borderId="88" xfId="4" applyNumberFormat="1" applyFont="1" applyFill="1" applyBorder="1" applyAlignment="1" applyProtection="1">
      <alignment horizontal="left" vertical="center" wrapText="1" shrinkToFit="1"/>
    </xf>
    <xf numFmtId="182" fontId="10" fillId="4" borderId="29" xfId="4" applyNumberFormat="1" applyFont="1" applyFill="1" applyBorder="1" applyAlignment="1" applyProtection="1">
      <alignment vertical="center"/>
      <protection locked="0"/>
    </xf>
    <xf numFmtId="182" fontId="10" fillId="4" borderId="30" xfId="4" applyNumberFormat="1" applyFont="1" applyFill="1" applyBorder="1" applyAlignment="1" applyProtection="1">
      <alignment vertical="center"/>
      <protection locked="0"/>
    </xf>
    <xf numFmtId="182" fontId="10" fillId="4" borderId="31" xfId="4" applyNumberFormat="1" applyFont="1" applyFill="1" applyBorder="1" applyAlignment="1" applyProtection="1">
      <alignment vertical="center"/>
      <protection locked="0"/>
    </xf>
    <xf numFmtId="182" fontId="6" fillId="0" borderId="29" xfId="4" applyNumberFormat="1" applyFont="1" applyFill="1" applyBorder="1" applyAlignment="1" applyProtection="1">
      <alignment horizontal="center" vertical="center"/>
    </xf>
    <xf numFmtId="182" fontId="10" fillId="0" borderId="30" xfId="4" applyNumberFormat="1" applyFont="1" applyFill="1" applyBorder="1" applyAlignment="1" applyProtection="1">
      <alignment horizontal="center" vertical="center"/>
    </xf>
    <xf numFmtId="182" fontId="10" fillId="0" borderId="85" xfId="4" applyNumberFormat="1" applyFont="1" applyFill="1" applyBorder="1" applyAlignment="1" applyProtection="1">
      <alignment horizontal="center" vertical="center"/>
    </xf>
    <xf numFmtId="0" fontId="3" fillId="2" borderId="16" xfId="7" applyFill="1" applyBorder="1" applyAlignment="1" applyProtection="1">
      <alignment horizontal="left" vertical="center"/>
    </xf>
    <xf numFmtId="0" fontId="3" fillId="2" borderId="2" xfId="7" applyFill="1" applyBorder="1" applyAlignment="1" applyProtection="1">
      <alignment horizontal="left" vertical="center"/>
    </xf>
    <xf numFmtId="0" fontId="3" fillId="2" borderId="17" xfId="7" applyFill="1" applyBorder="1" applyAlignment="1" applyProtection="1">
      <alignment horizontal="left" vertical="center"/>
    </xf>
    <xf numFmtId="184" fontId="10" fillId="4" borderId="86" xfId="4" applyNumberFormat="1" applyFont="1" applyFill="1" applyBorder="1" applyAlignment="1" applyProtection="1">
      <alignment vertical="center"/>
      <protection locked="0"/>
    </xf>
    <xf numFmtId="184" fontId="10" fillId="4" borderId="2" xfId="4" applyNumberFormat="1" applyFont="1" applyFill="1" applyBorder="1" applyAlignment="1" applyProtection="1">
      <alignment vertical="center"/>
      <protection locked="0"/>
    </xf>
    <xf numFmtId="184" fontId="10" fillId="4" borderId="17" xfId="4" applyNumberFormat="1" applyFont="1" applyFill="1" applyBorder="1" applyAlignment="1" applyProtection="1">
      <alignment vertical="center"/>
      <protection locked="0"/>
    </xf>
    <xf numFmtId="0" fontId="4" fillId="0" borderId="86" xfId="7" applyFont="1" applyFill="1" applyBorder="1" applyAlignment="1" applyProtection="1">
      <alignment horizontal="center" vertical="center"/>
    </xf>
    <xf numFmtId="0" fontId="4" fillId="0" borderId="2" xfId="7" applyFont="1" applyFill="1" applyBorder="1" applyAlignment="1" applyProtection="1">
      <alignment horizontal="center" vertical="center"/>
    </xf>
    <xf numFmtId="0" fontId="4" fillId="0" borderId="17" xfId="7" applyFont="1" applyFill="1" applyBorder="1" applyAlignment="1" applyProtection="1">
      <alignment horizontal="center" vertical="center"/>
    </xf>
    <xf numFmtId="182" fontId="26" fillId="0" borderId="86" xfId="4" applyNumberFormat="1" applyFont="1" applyFill="1" applyBorder="1" applyAlignment="1" applyProtection="1">
      <alignment horizontal="left" vertical="center" wrapText="1"/>
    </xf>
    <xf numFmtId="182" fontId="26" fillId="0" borderId="2" xfId="4" applyNumberFormat="1" applyFont="1" applyFill="1" applyBorder="1" applyAlignment="1" applyProtection="1">
      <alignment horizontal="left" vertical="center" wrapText="1"/>
    </xf>
    <xf numFmtId="182" fontId="26" fillId="0" borderId="4" xfId="4" applyNumberFormat="1" applyFont="1" applyFill="1" applyBorder="1" applyAlignment="1" applyProtection="1">
      <alignment horizontal="left" vertical="center" wrapText="1"/>
    </xf>
    <xf numFmtId="0" fontId="3" fillId="2" borderId="13" xfId="7" applyFont="1" applyFill="1" applyBorder="1" applyAlignment="1" applyProtection="1">
      <alignment horizontal="left" vertical="center"/>
    </xf>
    <xf numFmtId="0" fontId="3" fillId="2" borderId="14" xfId="7" applyFont="1" applyFill="1" applyBorder="1" applyAlignment="1" applyProtection="1">
      <alignment horizontal="left" vertical="center"/>
    </xf>
    <xf numFmtId="0" fontId="3" fillId="2" borderId="89" xfId="7" applyFont="1" applyFill="1" applyBorder="1" applyAlignment="1" applyProtection="1">
      <alignment horizontal="left" vertical="center"/>
    </xf>
    <xf numFmtId="183" fontId="10" fillId="4" borderId="90" xfId="4" applyNumberFormat="1" applyFont="1" applyFill="1" applyBorder="1" applyAlignment="1" applyProtection="1">
      <alignment vertical="center"/>
      <protection locked="0"/>
    </xf>
    <xf numFmtId="183" fontId="10" fillId="4" borderId="14" xfId="4" applyNumberFormat="1" applyFont="1" applyFill="1" applyBorder="1" applyAlignment="1" applyProtection="1">
      <alignment vertical="center"/>
      <protection locked="0"/>
    </xf>
    <xf numFmtId="183" fontId="10" fillId="4" borderId="89" xfId="4" applyNumberFormat="1" applyFont="1" applyFill="1" applyBorder="1" applyAlignment="1" applyProtection="1">
      <alignment vertical="center"/>
      <protection locked="0"/>
    </xf>
    <xf numFmtId="0" fontId="4" fillId="0" borderId="90" xfId="7" applyFont="1" applyFill="1" applyBorder="1" applyAlignment="1" applyProtection="1">
      <alignment horizontal="center" vertical="center"/>
    </xf>
    <xf numFmtId="0" fontId="4" fillId="0" borderId="89" xfId="7" applyFont="1" applyFill="1" applyBorder="1" applyAlignment="1" applyProtection="1">
      <alignment horizontal="center" vertical="center"/>
    </xf>
    <xf numFmtId="183" fontId="6" fillId="0" borderId="91" xfId="4" applyNumberFormat="1" applyFont="1" applyFill="1" applyBorder="1" applyAlignment="1" applyProtection="1">
      <alignment horizontal="left" vertical="center" wrapText="1" shrinkToFit="1"/>
    </xf>
    <xf numFmtId="183" fontId="6" fillId="0" borderId="8" xfId="4" applyNumberFormat="1" applyFont="1" applyFill="1" applyBorder="1" applyAlignment="1" applyProtection="1">
      <alignment horizontal="left" vertical="center" wrapText="1" shrinkToFit="1"/>
    </xf>
    <xf numFmtId="183" fontId="6" fillId="0" borderId="9" xfId="4" applyNumberFormat="1" applyFont="1" applyFill="1" applyBorder="1" applyAlignment="1" applyProtection="1">
      <alignment horizontal="left" vertical="center" wrapText="1" shrinkToFit="1"/>
    </xf>
    <xf numFmtId="0" fontId="3" fillId="2" borderId="92" xfId="7" applyFill="1" applyBorder="1" applyAlignment="1" applyProtection="1">
      <alignment vertical="center"/>
    </xf>
    <xf numFmtId="0" fontId="3" fillId="2" borderId="84" xfId="7" applyFill="1" applyBorder="1" applyAlignment="1" applyProtection="1">
      <alignment vertical="center"/>
    </xf>
    <xf numFmtId="182" fontId="10" fillId="4" borderId="84" xfId="4" applyNumberFormat="1" applyFont="1" applyFill="1" applyBorder="1" applyAlignment="1" applyProtection="1">
      <alignment vertical="center"/>
      <protection locked="0"/>
    </xf>
    <xf numFmtId="0" fontId="3" fillId="2" borderId="93" xfId="7" applyFill="1" applyBorder="1" applyAlignment="1" applyProtection="1">
      <alignment vertical="center" wrapText="1"/>
    </xf>
    <xf numFmtId="0" fontId="3" fillId="2" borderId="8" xfId="7" applyFill="1" applyBorder="1" applyAlignment="1" applyProtection="1">
      <alignment vertical="center" wrapText="1"/>
    </xf>
    <xf numFmtId="0" fontId="3" fillId="2" borderId="91" xfId="7" applyFill="1" applyBorder="1" applyAlignment="1" applyProtection="1">
      <alignment horizontal="center" vertical="center"/>
    </xf>
    <xf numFmtId="0" fontId="3" fillId="2" borderId="8" xfId="7" applyFill="1" applyBorder="1" applyAlignment="1" applyProtection="1">
      <alignment horizontal="center" vertical="center"/>
    </xf>
    <xf numFmtId="0" fontId="3" fillId="2" borderId="94" xfId="7" applyFill="1" applyBorder="1" applyAlignment="1" applyProtection="1">
      <alignment horizontal="center" vertical="center"/>
    </xf>
    <xf numFmtId="0" fontId="3" fillId="2" borderId="9" xfId="7" applyFill="1" applyBorder="1" applyAlignment="1" applyProtection="1">
      <alignment horizontal="center" vertical="center"/>
    </xf>
    <xf numFmtId="0" fontId="3" fillId="2" borderId="33" xfId="7" applyFill="1" applyBorder="1" applyAlignment="1" applyProtection="1">
      <alignment vertical="center"/>
    </xf>
    <xf numFmtId="0" fontId="3" fillId="2" borderId="30" xfId="7" applyFill="1" applyBorder="1" applyAlignment="1" applyProtection="1">
      <alignment vertical="center"/>
    </xf>
    <xf numFmtId="182" fontId="10" fillId="4" borderId="55" xfId="4" applyNumberFormat="1" applyFont="1" applyFill="1" applyBorder="1" applyAlignment="1" applyProtection="1">
      <alignment vertical="center"/>
      <protection locked="0"/>
    </xf>
    <xf numFmtId="0" fontId="3" fillId="2" borderId="95" xfId="7" applyFont="1" applyFill="1" applyBorder="1" applyAlignment="1" applyProtection="1">
      <alignment horizontal="center" vertical="center"/>
    </xf>
    <xf numFmtId="0" fontId="3" fillId="2" borderId="96" xfId="7" applyFont="1" applyFill="1" applyBorder="1" applyAlignment="1" applyProtection="1">
      <alignment horizontal="center" vertical="center"/>
    </xf>
    <xf numFmtId="176" fontId="3" fillId="4" borderId="97" xfId="7" applyNumberFormat="1" applyFont="1" applyFill="1" applyBorder="1" applyAlignment="1" applyProtection="1">
      <alignment horizontal="center" vertical="center"/>
      <protection locked="0"/>
    </xf>
    <xf numFmtId="176" fontId="3" fillId="4" borderId="35" xfId="7" applyNumberFormat="1" applyFont="1" applyFill="1" applyBorder="1" applyAlignment="1" applyProtection="1">
      <alignment horizontal="center" vertical="center"/>
      <protection locked="0"/>
    </xf>
    <xf numFmtId="176" fontId="3" fillId="4" borderId="98" xfId="7" applyNumberFormat="1" applyFont="1" applyFill="1" applyBorder="1" applyAlignment="1" applyProtection="1">
      <alignment horizontal="center" vertical="center"/>
      <protection locked="0"/>
    </xf>
    <xf numFmtId="176" fontId="3" fillId="6" borderId="97" xfId="7" applyNumberFormat="1" applyFont="1" applyFill="1" applyBorder="1" applyAlignment="1" applyProtection="1">
      <alignment horizontal="center" vertical="center"/>
    </xf>
    <xf numFmtId="176" fontId="3" fillId="6" borderId="35" xfId="7" applyNumberFormat="1" applyFont="1" applyFill="1" applyBorder="1" applyAlignment="1" applyProtection="1">
      <alignment horizontal="center" vertical="center"/>
    </xf>
    <xf numFmtId="177" fontId="3" fillId="6" borderId="29" xfId="7" applyNumberFormat="1" applyFont="1" applyFill="1" applyBorder="1" applyAlignment="1" applyProtection="1">
      <alignment horizontal="center" vertical="center"/>
    </xf>
    <xf numFmtId="177" fontId="3" fillId="6" borderId="31" xfId="7" applyNumberFormat="1" applyFont="1" applyFill="1" applyBorder="1" applyAlignment="1" applyProtection="1">
      <alignment horizontal="center" vertical="center"/>
    </xf>
    <xf numFmtId="0" fontId="3" fillId="2" borderId="99" xfId="7" applyFont="1" applyFill="1" applyBorder="1" applyAlignment="1" applyProtection="1">
      <alignment horizontal="center" vertical="center"/>
    </xf>
    <xf numFmtId="0" fontId="3" fillId="2" borderId="100" xfId="7" applyFont="1" applyFill="1" applyBorder="1" applyAlignment="1" applyProtection="1">
      <alignment horizontal="center" vertical="center"/>
    </xf>
    <xf numFmtId="0" fontId="3" fillId="2" borderId="101" xfId="7" applyFont="1" applyFill="1" applyBorder="1" applyAlignment="1" applyProtection="1">
      <alignment horizontal="center" vertical="center"/>
    </xf>
    <xf numFmtId="0" fontId="3" fillId="2" borderId="102" xfId="7" applyFont="1" applyFill="1" applyBorder="1" applyAlignment="1" applyProtection="1">
      <alignment horizontal="center" vertical="center"/>
    </xf>
    <xf numFmtId="0" fontId="3" fillId="2" borderId="103" xfId="7" applyFont="1" applyFill="1" applyBorder="1" applyAlignment="1" applyProtection="1">
      <alignment horizontal="center" vertical="center"/>
    </xf>
    <xf numFmtId="0" fontId="3" fillId="5" borderId="103" xfId="7" applyFont="1" applyFill="1" applyBorder="1" applyAlignment="1" applyProtection="1">
      <alignment horizontal="center" vertical="center"/>
    </xf>
    <xf numFmtId="0" fontId="3" fillId="5" borderId="104" xfId="7" applyFont="1" applyFill="1" applyBorder="1" applyAlignment="1" applyProtection="1">
      <alignment horizontal="center" vertical="center"/>
    </xf>
    <xf numFmtId="0" fontId="3" fillId="0" borderId="105" xfId="7" applyFont="1" applyFill="1" applyBorder="1" applyAlignment="1" applyProtection="1">
      <alignment horizontal="center" vertical="center"/>
    </xf>
    <xf numFmtId="0" fontId="3" fillId="2" borderId="18" xfId="7" applyFont="1" applyFill="1" applyBorder="1" applyAlignment="1" applyProtection="1">
      <alignment horizontal="center" vertical="center"/>
    </xf>
    <xf numFmtId="0" fontId="3" fillId="2" borderId="106" xfId="7" applyFont="1" applyFill="1" applyBorder="1" applyAlignment="1" applyProtection="1">
      <alignment horizontal="center" vertical="center"/>
    </xf>
    <xf numFmtId="0" fontId="3" fillId="2" borderId="58" xfId="7" applyFont="1" applyFill="1" applyBorder="1" applyAlignment="1" applyProtection="1">
      <alignment horizontal="center" vertical="center"/>
    </xf>
    <xf numFmtId="0" fontId="3" fillId="2" borderId="59" xfId="7" applyFont="1" applyFill="1" applyBorder="1" applyAlignment="1" applyProtection="1">
      <alignment horizontal="center" vertical="center"/>
    </xf>
    <xf numFmtId="0" fontId="3" fillId="2" borderId="92" xfId="7" applyFont="1" applyFill="1" applyBorder="1" applyAlignment="1" applyProtection="1">
      <alignment horizontal="center" vertical="center"/>
    </xf>
    <xf numFmtId="0" fontId="3" fillId="2" borderId="84" xfId="7" applyFont="1" applyFill="1" applyBorder="1" applyAlignment="1" applyProtection="1">
      <alignment horizontal="center" vertical="center"/>
    </xf>
    <xf numFmtId="177" fontId="3" fillId="4" borderId="29" xfId="7" applyNumberFormat="1" applyFont="1" applyFill="1" applyBorder="1" applyAlignment="1" applyProtection="1">
      <alignment horizontal="center" vertical="center"/>
      <protection locked="0"/>
    </xf>
    <xf numFmtId="177" fontId="3" fillId="4" borderId="30" xfId="7" applyNumberFormat="1" applyFont="1" applyFill="1" applyBorder="1" applyAlignment="1" applyProtection="1">
      <alignment horizontal="center" vertical="center"/>
      <protection locked="0"/>
    </xf>
    <xf numFmtId="177" fontId="3" fillId="4" borderId="31" xfId="7" applyNumberFormat="1" applyFont="1" applyFill="1" applyBorder="1" applyAlignment="1" applyProtection="1">
      <alignment horizontal="center" vertical="center"/>
      <protection locked="0"/>
    </xf>
    <xf numFmtId="177" fontId="3" fillId="6" borderId="30" xfId="7" applyNumberFormat="1" applyFont="1" applyFill="1" applyBorder="1" applyAlignment="1" applyProtection="1">
      <alignment horizontal="center" vertical="center"/>
    </xf>
    <xf numFmtId="177" fontId="3" fillId="6" borderId="85" xfId="7" applyNumberFormat="1" applyFont="1" applyFill="1" applyBorder="1" applyAlignment="1" applyProtection="1">
      <alignment horizontal="center" vertical="center"/>
    </xf>
    <xf numFmtId="0" fontId="5" fillId="2" borderId="40" xfId="7" applyFont="1" applyFill="1" applyBorder="1" applyAlignment="1" applyProtection="1">
      <alignment horizontal="center" vertical="center"/>
    </xf>
    <xf numFmtId="0" fontId="5" fillId="2" borderId="107" xfId="7" applyFont="1" applyFill="1" applyBorder="1" applyAlignment="1" applyProtection="1">
      <alignment horizontal="center" vertical="center"/>
    </xf>
    <xf numFmtId="0" fontId="5" fillId="2" borderId="39" xfId="7" applyFont="1" applyFill="1" applyBorder="1" applyAlignment="1" applyProtection="1">
      <alignment horizontal="center" vertical="center"/>
    </xf>
    <xf numFmtId="0" fontId="18" fillId="2" borderId="40" xfId="7" applyFont="1" applyFill="1" applyBorder="1" applyAlignment="1" applyProtection="1">
      <alignment horizontal="center" vertical="center"/>
    </xf>
    <xf numFmtId="0" fontId="6" fillId="2" borderId="40" xfId="7" applyFont="1" applyFill="1" applyBorder="1" applyAlignment="1" applyProtection="1">
      <alignment horizontal="center" vertical="center"/>
    </xf>
    <xf numFmtId="0" fontId="6" fillId="2" borderId="107" xfId="7" applyFont="1" applyFill="1" applyBorder="1" applyAlignment="1" applyProtection="1">
      <alignment horizontal="center" vertical="center"/>
    </xf>
    <xf numFmtId="0" fontId="6" fillId="2" borderId="39" xfId="7" applyFont="1" applyFill="1" applyBorder="1" applyAlignment="1" applyProtection="1">
      <alignment horizontal="center" vertical="center"/>
    </xf>
    <xf numFmtId="0" fontId="3" fillId="2" borderId="22" xfId="7" applyFont="1" applyFill="1" applyBorder="1" applyAlignment="1" applyProtection="1">
      <alignment vertical="center" wrapText="1"/>
    </xf>
    <xf numFmtId="0" fontId="3" fillId="2" borderId="23" xfId="7" applyFont="1" applyFill="1" applyBorder="1" applyAlignment="1" applyProtection="1">
      <alignment vertical="center" wrapText="1"/>
    </xf>
    <xf numFmtId="0" fontId="3" fillId="2" borderId="108" xfId="7" applyFont="1" applyFill="1" applyBorder="1" applyAlignment="1" applyProtection="1">
      <alignment vertical="center" wrapText="1"/>
    </xf>
    <xf numFmtId="180" fontId="3" fillId="7" borderId="109" xfId="7" applyNumberFormat="1" applyFont="1" applyFill="1" applyBorder="1" applyAlignment="1" applyProtection="1">
      <alignment horizontal="left" vertical="center" wrapText="1"/>
      <protection locked="0"/>
    </xf>
    <xf numFmtId="180" fontId="3" fillId="7" borderId="23" xfId="7" applyNumberFormat="1" applyFont="1" applyFill="1" applyBorder="1" applyAlignment="1" applyProtection="1">
      <alignment horizontal="left" vertical="center" wrapText="1"/>
      <protection locked="0"/>
    </xf>
    <xf numFmtId="180" fontId="3" fillId="7" borderId="26" xfId="7" applyNumberFormat="1" applyFont="1" applyFill="1" applyBorder="1" applyAlignment="1" applyProtection="1">
      <alignment horizontal="left" vertical="center" wrapText="1"/>
      <protection locked="0"/>
    </xf>
    <xf numFmtId="0" fontId="3" fillId="2" borderId="10" xfId="7" applyFont="1" applyFill="1" applyBorder="1" applyAlignment="1" applyProtection="1">
      <alignment horizontal="center" vertical="center"/>
    </xf>
    <xf numFmtId="0" fontId="3" fillId="2" borderId="1" xfId="7" applyFont="1" applyFill="1" applyBorder="1" applyAlignment="1" applyProtection="1">
      <alignment horizontal="center" vertical="center"/>
    </xf>
    <xf numFmtId="0" fontId="3" fillId="2" borderId="110" xfId="7" applyFont="1" applyFill="1" applyBorder="1" applyAlignment="1" applyProtection="1">
      <alignment horizontal="center" vertical="center"/>
    </xf>
  </cellXfs>
  <cellStyles count="9">
    <cellStyle name="パーセント 2" xfId="1"/>
    <cellStyle name="ハイパーリンク 2" xfId="2"/>
    <cellStyle name="ハイパーリンク 3" xfId="3"/>
    <cellStyle name="桁区切り 2" xfId="4"/>
    <cellStyle name="桁区切り 2 2" xfId="5"/>
    <cellStyle name="標準" xfId="0" builtinId="0"/>
    <cellStyle name="標準 2" xfId="6"/>
    <cellStyle name="標準 2 2" xfId="7"/>
    <cellStyle name="標準 3" xfId="8"/>
  </cellStyles>
  <dxfs count="14">
    <dxf>
      <fill>
        <patternFill>
          <bgColor rgb="FFB687F5"/>
        </patternFill>
      </fill>
    </dxf>
    <dxf>
      <fill>
        <patternFill>
          <bgColor rgb="FFFFFFA7"/>
        </patternFill>
      </fill>
    </dxf>
    <dxf>
      <fill>
        <patternFill>
          <bgColor rgb="FFFFC5D1"/>
        </patternFill>
      </fill>
    </dxf>
    <dxf>
      <fill>
        <patternFill>
          <bgColor rgb="FFCCFFFF"/>
        </patternFill>
      </fill>
    </dxf>
    <dxf>
      <fill>
        <patternFill>
          <bgColor rgb="FF899CEB"/>
        </patternFill>
      </fill>
    </dxf>
    <dxf>
      <fill>
        <patternFill>
          <bgColor rgb="FFB8E08C"/>
        </patternFill>
      </fill>
    </dxf>
    <dxf>
      <fill>
        <patternFill>
          <bgColor rgb="FFFF99FF"/>
        </patternFill>
      </fill>
    </dxf>
    <dxf>
      <fill>
        <patternFill>
          <bgColor rgb="FF57D3FF"/>
        </patternFill>
      </fill>
    </dxf>
    <dxf>
      <fill>
        <patternFill>
          <bgColor rgb="FFFFC979"/>
        </patternFill>
      </fill>
    </dxf>
    <dxf>
      <fill>
        <patternFill>
          <bgColor theme="1"/>
        </patternFill>
      </fill>
    </dxf>
    <dxf>
      <fill>
        <patternFill>
          <bgColor theme="1"/>
        </patternFill>
      </fill>
    </dxf>
    <dxf>
      <fill>
        <patternFill>
          <bgColor theme="1"/>
        </patternFill>
      </fill>
    </dxf>
    <dxf>
      <fill>
        <patternFill>
          <bgColor theme="1"/>
        </patternFill>
      </fill>
    </dxf>
    <dxf>
      <fill>
        <patternFill patternType="solid">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28</xdr:col>
      <xdr:colOff>104775</xdr:colOff>
      <xdr:row>0</xdr:row>
      <xdr:rowOff>85725</xdr:rowOff>
    </xdr:from>
    <xdr:to>
      <xdr:col>38</xdr:col>
      <xdr:colOff>257175</xdr:colOff>
      <xdr:row>35</xdr:row>
      <xdr:rowOff>333375</xdr:rowOff>
    </xdr:to>
    <xdr:grpSp>
      <xdr:nvGrpSpPr>
        <xdr:cNvPr id="2368" name="グループ化 4"/>
        <xdr:cNvGrpSpPr>
          <a:grpSpLocks/>
        </xdr:cNvGrpSpPr>
      </xdr:nvGrpSpPr>
      <xdr:grpSpPr bwMode="auto">
        <a:xfrm>
          <a:off x="8248650" y="85725"/>
          <a:ext cx="7010400" cy="9515475"/>
          <a:chOff x="8171170" y="89647"/>
          <a:chExt cx="7027858" cy="9549051"/>
        </a:xfrm>
      </xdr:grpSpPr>
      <xdr:pic>
        <xdr:nvPicPr>
          <xdr:cNvPr id="237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71170" y="6843693"/>
            <a:ext cx="7027858" cy="2795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375" name="図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179322" y="89647"/>
            <a:ext cx="6996805" cy="66892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4" name="正方形/長方形 3"/>
          <xdr:cNvSpPr/>
        </xdr:nvSpPr>
        <xdr:spPr>
          <a:xfrm>
            <a:off x="10233694" y="1446970"/>
            <a:ext cx="2310790" cy="200731"/>
          </a:xfrm>
          <a:prstGeom prst="rect">
            <a:avLst/>
          </a:prstGeom>
          <a:solidFill>
            <a:srgbClr val="FF66FF">
              <a:alpha val="7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11" name="正方形/長方形 10"/>
          <xdr:cNvSpPr/>
        </xdr:nvSpPr>
        <xdr:spPr>
          <a:xfrm flipV="1">
            <a:off x="12410802" y="1819755"/>
            <a:ext cx="1250882" cy="936744"/>
          </a:xfrm>
          <a:prstGeom prst="rect">
            <a:avLst/>
          </a:prstGeom>
          <a:solidFill>
            <a:srgbClr val="00B0F0">
              <a:alpha val="33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12" name="正方形/長方形 11"/>
          <xdr:cNvSpPr/>
        </xdr:nvSpPr>
        <xdr:spPr>
          <a:xfrm flipV="1">
            <a:off x="13642587" y="1819755"/>
            <a:ext cx="1250882" cy="936744"/>
          </a:xfrm>
          <a:prstGeom prst="rect">
            <a:avLst/>
          </a:prstGeom>
          <a:solidFill>
            <a:srgbClr val="FF0000">
              <a:alpha val="33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13" name="正方形/長方形 12"/>
          <xdr:cNvSpPr/>
        </xdr:nvSpPr>
        <xdr:spPr>
          <a:xfrm flipV="1">
            <a:off x="12410802" y="2899878"/>
            <a:ext cx="1250882" cy="391903"/>
          </a:xfrm>
          <a:prstGeom prst="rect">
            <a:avLst/>
          </a:prstGeom>
          <a:solidFill>
            <a:srgbClr val="FFFF00">
              <a:alpha val="33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14" name="正方形/長方形 13"/>
          <xdr:cNvSpPr/>
        </xdr:nvSpPr>
        <xdr:spPr>
          <a:xfrm flipV="1">
            <a:off x="12420350" y="3846181"/>
            <a:ext cx="1231785" cy="181614"/>
          </a:xfrm>
          <a:prstGeom prst="rect">
            <a:avLst/>
          </a:prstGeom>
          <a:solidFill>
            <a:srgbClr val="FFC000">
              <a:alpha val="33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15" name="正方形/長方形 14"/>
          <xdr:cNvSpPr/>
        </xdr:nvSpPr>
        <xdr:spPr>
          <a:xfrm flipV="1">
            <a:off x="13642587" y="3846181"/>
            <a:ext cx="1231785" cy="181614"/>
          </a:xfrm>
          <a:prstGeom prst="rect">
            <a:avLst/>
          </a:prstGeom>
          <a:solidFill>
            <a:srgbClr val="00B0F0">
              <a:alpha val="71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16" name="正方形/長方形 15"/>
          <xdr:cNvSpPr/>
        </xdr:nvSpPr>
        <xdr:spPr>
          <a:xfrm>
            <a:off x="8457632" y="9227678"/>
            <a:ext cx="4869847" cy="219848"/>
          </a:xfrm>
          <a:prstGeom prst="rect">
            <a:avLst/>
          </a:prstGeom>
          <a:solidFill>
            <a:srgbClr val="7030A0">
              <a:alpha val="5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clientData/>
  </xdr:twoCellAnchor>
  <xdr:twoCellAnchor>
    <xdr:from>
      <xdr:col>28</xdr:col>
      <xdr:colOff>288925</xdr:colOff>
      <xdr:row>0</xdr:row>
      <xdr:rowOff>219075</xdr:rowOff>
    </xdr:from>
    <xdr:to>
      <xdr:col>29</xdr:col>
      <xdr:colOff>619636</xdr:colOff>
      <xdr:row>1</xdr:row>
      <xdr:rowOff>171603</xdr:rowOff>
    </xdr:to>
    <xdr:sp macro="" textlink="">
      <xdr:nvSpPr>
        <xdr:cNvPr id="6" name="正方形/長方形 5"/>
        <xdr:cNvSpPr/>
      </xdr:nvSpPr>
      <xdr:spPr>
        <a:xfrm>
          <a:off x="8439150" y="219075"/>
          <a:ext cx="1009650" cy="304800"/>
        </a:xfrm>
        <a:prstGeom prst="rect">
          <a:avLst/>
        </a:prstGeom>
        <a:solidFill>
          <a:schemeClr val="accent2">
            <a:lumMod val="60000"/>
            <a:lumOff val="4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t>Ver2.6.0</a:t>
          </a:r>
          <a:r>
            <a:rPr kumimoji="1" lang="ja-JP" altLang="en-US" sz="1100"/>
            <a:t>以降</a:t>
          </a:r>
        </a:p>
      </xdr:txBody>
    </xdr:sp>
    <xdr:clientData/>
  </xdr:twoCellAnchor>
  <xdr:twoCellAnchor>
    <xdr:from>
      <xdr:col>28</xdr:col>
      <xdr:colOff>60325</xdr:colOff>
      <xdr:row>0</xdr:row>
      <xdr:rowOff>47625</xdr:rowOff>
    </xdr:from>
    <xdr:to>
      <xdr:col>38</xdr:col>
      <xdr:colOff>298469</xdr:colOff>
      <xdr:row>36</xdr:row>
      <xdr:rowOff>103909</xdr:rowOff>
    </xdr:to>
    <xdr:sp macro="" textlink="">
      <xdr:nvSpPr>
        <xdr:cNvPr id="8" name="正方形/長方形 7"/>
        <xdr:cNvSpPr/>
      </xdr:nvSpPr>
      <xdr:spPr>
        <a:xfrm>
          <a:off x="8240857" y="47625"/>
          <a:ext cx="7155873" cy="9875693"/>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32</xdr:col>
      <xdr:colOff>418646</xdr:colOff>
      <xdr:row>1</xdr:row>
      <xdr:rowOff>231321</xdr:rowOff>
    </xdr:from>
    <xdr:to>
      <xdr:col>38</xdr:col>
      <xdr:colOff>206841</xdr:colOff>
      <xdr:row>3</xdr:row>
      <xdr:rowOff>300601</xdr:rowOff>
    </xdr:to>
    <xdr:sp macro="" textlink="">
      <xdr:nvSpPr>
        <xdr:cNvPr id="10" name="正方形/長方形 9"/>
        <xdr:cNvSpPr/>
      </xdr:nvSpPr>
      <xdr:spPr>
        <a:xfrm>
          <a:off x="11171464" y="571500"/>
          <a:ext cx="3867150" cy="495299"/>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a:solidFill>
                <a:srgbClr val="FF0000"/>
              </a:solidFill>
            </a:rPr>
            <a:t>計算結果について下記着色セルの数値を左記様式の該当セルに転記してください。</a:t>
          </a:r>
        </a:p>
      </xdr:txBody>
    </xdr:sp>
    <xdr:clientData/>
  </xdr:twoCellAnchor>
  <xdr:twoCellAnchor>
    <xdr:from>
      <xdr:col>29</xdr:col>
      <xdr:colOff>268219</xdr:colOff>
      <xdr:row>20</xdr:row>
      <xdr:rowOff>124239</xdr:rowOff>
    </xdr:from>
    <xdr:to>
      <xdr:col>32</xdr:col>
      <xdr:colOff>66256</xdr:colOff>
      <xdr:row>21</xdr:row>
      <xdr:rowOff>18027</xdr:rowOff>
    </xdr:to>
    <xdr:sp macro="" textlink="">
      <xdr:nvSpPr>
        <xdr:cNvPr id="7" name="正方形/長方形 6"/>
        <xdr:cNvSpPr/>
      </xdr:nvSpPr>
      <xdr:spPr>
        <a:xfrm>
          <a:off x="9019761" y="5756413"/>
          <a:ext cx="1863587" cy="173935"/>
        </a:xfrm>
        <a:prstGeom prst="rect">
          <a:avLst/>
        </a:prstGeom>
        <a:solidFill>
          <a:srgbClr val="92D050">
            <a:alpha val="35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32</xdr:col>
      <xdr:colOff>150430</xdr:colOff>
      <xdr:row>21</xdr:row>
      <xdr:rowOff>34373</xdr:rowOff>
    </xdr:from>
    <xdr:to>
      <xdr:col>33</xdr:col>
      <xdr:colOff>207058</xdr:colOff>
      <xdr:row>21</xdr:row>
      <xdr:rowOff>191231</xdr:rowOff>
    </xdr:to>
    <xdr:sp macro="" textlink="">
      <xdr:nvSpPr>
        <xdr:cNvPr id="19" name="正方形/長方形 18"/>
        <xdr:cNvSpPr/>
      </xdr:nvSpPr>
      <xdr:spPr>
        <a:xfrm>
          <a:off x="10970692" y="5946913"/>
          <a:ext cx="740918" cy="172473"/>
        </a:xfrm>
        <a:prstGeom prst="rect">
          <a:avLst/>
        </a:prstGeom>
        <a:solidFill>
          <a:schemeClr val="tx2">
            <a:lumMod val="60000"/>
            <a:lumOff val="40000"/>
            <a:alpha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v02\kkj\&#26989;&#21209;2&#37096;\&#22320;&#22495;&#22411;&#20303;&#23429;&#12502;&#12521;&#12531;&#12489;&#21270;&#20107;&#26989;&#65288;&#24179;&#25104;26&#24180;&#24230;&#65289;\&#35215;&#31243;&#12539;&#12510;&#12491;&#12517;&#12450;&#12523;&#12539;&#27096;&#24335;\&#12510;&#12491;&#12517;&#12450;&#12523;&#12539;&#27096;&#24335;\&#20316;&#26989;&#20013;\&#26908;&#35342;&#36039;&#26009;\&#65308;&#24037;&#20107;&#20013;130627&#65310;1&#20132;&#20184;25&#12502;&#12521;&#12531;&#12489;&#21270;&#35036;&#21161;&#37329;&#20132;&#20184;&#30003;&#35531;&#27096;&#24335;&#65288;&#27096;&#24335;1&#65374;8&#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v02\kkj\&#25903;&#37096;\&#39151;&#30000;&#27211;&#20998;&#23460;\10_&#12476;&#12525;&#12456;&#12493;&#35036;&#21161;&#20107;&#26989;\04_&#12476;&#12525;&#12456;&#12493;&#20107;&#21209;&#26989;&#21209;\&#9632;&#28711;&#30000;&#12288;0625&#29256;\&#9632;&#28711;&#30000;&#12288;0623&#29256;\&#21402;&#26408;&#20998;\&#27096;&#24335;4&#65374;6&#65288;&#35352;&#20837;&#20363;&#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1"/>
      <sheetName val="様式1別表"/>
      <sheetName val="様式2"/>
      <sheetName val="様式3"/>
      <sheetName val="様式4"/>
      <sheetName val="様式5"/>
      <sheetName val="様式6"/>
      <sheetName val="様式6-2"/>
      <sheetName val="様式7"/>
      <sheetName val="様式8"/>
      <sheetName val="認証制度名"/>
    </sheetNames>
    <sheetDataSet>
      <sheetData sheetId="0"/>
      <sheetData sheetId="1"/>
      <sheetData sheetId="2"/>
      <sheetData sheetId="3"/>
      <sheetData sheetId="4"/>
      <sheetData sheetId="5"/>
      <sheetData sheetId="6"/>
      <sheetData sheetId="7"/>
      <sheetData sheetId="8"/>
      <sheetData sheetId="9"/>
      <sheetData sheetId="10">
        <row r="3">
          <cell r="B3" t="str">
            <v>合法木材証明制度</v>
          </cell>
        </row>
        <row r="4">
          <cell r="B4" t="str">
            <v>FSC認証制度</v>
          </cell>
        </row>
        <row r="5">
          <cell r="B5" t="str">
            <v>PEFC森林認証制度</v>
          </cell>
        </row>
        <row r="6">
          <cell r="B6" t="str">
            <v>SGEC認証制度</v>
          </cell>
        </row>
        <row r="7">
          <cell r="B7" t="str">
            <v>FIPC（木材表示制度）</v>
          </cell>
        </row>
        <row r="9">
          <cell r="B9" t="str">
            <v>木材産地証明制度</v>
          </cell>
        </row>
        <row r="10">
          <cell r="B10" t="str">
            <v>北の木の家認定制度</v>
          </cell>
        </row>
        <row r="11">
          <cell r="B11" t="str">
            <v>北海道における新たな合法木材証明制度</v>
          </cell>
        </row>
        <row r="13">
          <cell r="B13" t="str">
            <v>青森県産材認証制度</v>
          </cell>
        </row>
        <row r="14">
          <cell r="B14" t="str">
            <v>岩手県産材証明制度</v>
          </cell>
        </row>
        <row r="15">
          <cell r="B15" t="str">
            <v>優良みやぎ材認証制度</v>
          </cell>
        </row>
        <row r="16">
          <cell r="B16" t="str">
            <v>乾燥秋田スギ認証制度</v>
          </cell>
        </row>
        <row r="17">
          <cell r="B17" t="str">
            <v>県産木材「やまがたの木」認証制度</v>
          </cell>
        </row>
        <row r="18">
          <cell r="B18" t="str">
            <v>県産木材「やまがたの木」認証制度のうちやまがた県産材集成材</v>
          </cell>
        </row>
        <row r="19">
          <cell r="B19" t="str">
            <v>やまがた県産材合板認証制度</v>
          </cell>
        </row>
        <row r="20">
          <cell r="B20" t="str">
            <v>県産木材証明制度（福島県）</v>
          </cell>
        </row>
        <row r="21">
          <cell r="B21" t="str">
            <v>福島県ブランド材製品認証</v>
          </cell>
        </row>
        <row r="23">
          <cell r="B23" t="str">
            <v>栃木県産出材証明制度</v>
          </cell>
        </row>
        <row r="24">
          <cell r="B24" t="str">
            <v>ぐんま優良木材品質認証</v>
          </cell>
        </row>
        <row r="25">
          <cell r="B25" t="str">
            <v>さいたま県産材木材認証制度</v>
          </cell>
        </row>
        <row r="26">
          <cell r="B26" t="str">
            <v>ちばの木認証制度</v>
          </cell>
        </row>
        <row r="27">
          <cell r="B27" t="str">
            <v>多摩産材認証制度</v>
          </cell>
        </row>
        <row r="28">
          <cell r="B28" t="str">
            <v>かながわ県産木材産地認証制度</v>
          </cell>
        </row>
        <row r="29">
          <cell r="B29" t="str">
            <v>かながわブランド県産木材品質認証制度</v>
          </cell>
        </row>
        <row r="31">
          <cell r="B31" t="str">
            <v>越後杉ブランド認証制度</v>
          </cell>
        </row>
        <row r="32">
          <cell r="B32" t="str">
            <v>富山県産木材製品証明</v>
          </cell>
        </row>
        <row r="33">
          <cell r="B33" t="str">
            <v>県産木材産地及び合法木材証明制度（石川県）</v>
          </cell>
        </row>
        <row r="34">
          <cell r="B34" t="str">
            <v>山梨県産材認証制度</v>
          </cell>
        </row>
        <row r="35">
          <cell r="B35" t="str">
            <v>信州木材認証制度</v>
          </cell>
        </row>
        <row r="36">
          <cell r="B36" t="str">
            <v>岐阜証明材推進制度</v>
          </cell>
        </row>
        <row r="37">
          <cell r="B37" t="str">
            <v>静岡県産材証明制度</v>
          </cell>
        </row>
        <row r="38">
          <cell r="B38" t="str">
            <v>しずおか優良木材認証制度</v>
          </cell>
        </row>
        <row r="39">
          <cell r="B39" t="str">
            <v>愛知県産材認証機構認証制度</v>
          </cell>
        </row>
        <row r="41">
          <cell r="B41" t="str">
            <v>「三重の木」認証制度</v>
          </cell>
        </row>
        <row r="42">
          <cell r="B42" t="str">
            <v>あかね材認証制度</v>
          </cell>
        </row>
        <row r="43">
          <cell r="B43" t="str">
            <v>びわ湖材産地証明制度</v>
          </cell>
        </row>
        <row r="44">
          <cell r="B44" t="str">
            <v>京都府産木材認証制度</v>
          </cell>
        </row>
        <row r="45">
          <cell r="B45" t="str">
            <v>おおさか材認証制度</v>
          </cell>
        </row>
        <row r="46">
          <cell r="B46" t="str">
            <v>兵庫県産木材証明制度</v>
          </cell>
        </row>
        <row r="47">
          <cell r="B47" t="str">
            <v>兵庫県産木材証明制度県産木材認証制度</v>
          </cell>
        </row>
        <row r="48">
          <cell r="B48" t="str">
            <v>奈良県地域材認証制度</v>
          </cell>
        </row>
        <row r="49">
          <cell r="B49" t="str">
            <v>奈良県産材認証制度</v>
          </cell>
        </row>
        <row r="50">
          <cell r="B50" t="str">
            <v>紀州材認証システム</v>
          </cell>
        </row>
        <row r="52">
          <cell r="B52" t="str">
            <v>鳥取県産材産地証明制度</v>
          </cell>
        </row>
        <row r="53">
          <cell r="B53" t="str">
            <v>しまねの木認証制度</v>
          </cell>
        </row>
        <row r="54">
          <cell r="B54" t="str">
            <v>高津川流域材認証システム</v>
          </cell>
        </row>
        <row r="55">
          <cell r="B55" t="str">
            <v>おかやまの木で家づくり推進事業</v>
          </cell>
        </row>
        <row r="56">
          <cell r="B56" t="str">
            <v>広島県産材産地証明制度</v>
          </cell>
        </row>
        <row r="57">
          <cell r="B57" t="str">
            <v>優良県産木材認証制度（山口県）</v>
          </cell>
        </row>
        <row r="59">
          <cell r="B59" t="str">
            <v>徳島県木材認証制度</v>
          </cell>
        </row>
        <row r="60">
          <cell r="B60" t="str">
            <v>香川県産木材認証制度</v>
          </cell>
        </row>
        <row r="61">
          <cell r="B61" t="str">
            <v>中予地域材認証制度</v>
          </cell>
        </row>
        <row r="62">
          <cell r="B62" t="str">
            <v>こうちの木の住まいづくり助成事業</v>
          </cell>
        </row>
        <row r="63">
          <cell r="B63" t="str">
            <v>高知県トレーサビリティ制度</v>
          </cell>
        </row>
        <row r="64">
          <cell r="B64" t="str">
            <v>高知県CO2木づかい固定量認証制度</v>
          </cell>
        </row>
        <row r="66">
          <cell r="B66" t="str">
            <v>福岡県産木材証明制度（事務局：福岡県森連）</v>
          </cell>
        </row>
        <row r="67">
          <cell r="B67" t="str">
            <v>福岡県産木材証明制度（事務局：福岡県木連）</v>
          </cell>
        </row>
        <row r="68">
          <cell r="B68" t="str">
            <v>「佐賀県産乾燥木材」認証制度</v>
          </cell>
        </row>
        <row r="69">
          <cell r="B69" t="str">
            <v>住みたい佐賀の家づくり促進事業</v>
          </cell>
        </row>
        <row r="70">
          <cell r="B70" t="str">
            <v>長崎県産木材」認証制度</v>
          </cell>
        </row>
        <row r="71">
          <cell r="B71" t="str">
            <v>住みたい佐賀の家づくり促進事業</v>
          </cell>
        </row>
        <row r="72">
          <cell r="B72" t="str">
            <v>長崎県産木材証明制度</v>
          </cell>
        </row>
        <row r="73">
          <cell r="B73" t="str">
            <v>大分方式乾燥材</v>
          </cell>
        </row>
        <row r="74">
          <cell r="B74" t="str">
            <v>大分県産材等証明</v>
          </cell>
        </row>
        <row r="75">
          <cell r="B75" t="str">
            <v>かごしま材の証明</v>
          </cell>
        </row>
        <row r="76">
          <cell r="B76" t="str">
            <v>かごしま材の証明（認証かごしま材を用いる場合）</v>
          </cell>
        </row>
        <row r="77">
          <cell r="B77" t="str">
            <v>認証かごしま材認証制度</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4 (1)"/>
      <sheetName val="様式4 (2）"/>
      <sheetName val="様式4 (3)"/>
      <sheetName val="様式4 (4)"/>
      <sheetName val="様式5"/>
      <sheetName val="様式6"/>
      <sheetName val="様式6-2"/>
      <sheetName val="様式6-3"/>
      <sheetName val="認証制度名"/>
    </sheetNames>
    <sheetDataSet>
      <sheetData sheetId="0"/>
      <sheetData sheetId="1"/>
      <sheetData sheetId="2"/>
      <sheetData sheetId="3"/>
      <sheetData sheetId="4"/>
      <sheetData sheetId="5"/>
      <sheetData sheetId="6"/>
      <sheetData sheetId="7"/>
      <sheetData sheetId="8">
        <row r="3">
          <cell r="B3" t="str">
            <v>合法木材証明制度</v>
          </cell>
        </row>
        <row r="4">
          <cell r="B4" t="str">
            <v>FSC認証制度</v>
          </cell>
        </row>
        <row r="5">
          <cell r="B5" t="str">
            <v>PEFC森林認証制度</v>
          </cell>
        </row>
        <row r="6">
          <cell r="B6" t="str">
            <v>SGEC認証制度</v>
          </cell>
        </row>
        <row r="7">
          <cell r="B7" t="str">
            <v>FIPC（木材表示制度）</v>
          </cell>
        </row>
        <row r="9">
          <cell r="B9" t="str">
            <v>木材産地証明制度</v>
          </cell>
        </row>
        <row r="10">
          <cell r="B10" t="str">
            <v>北の木の家認定制度</v>
          </cell>
        </row>
        <row r="11">
          <cell r="B11" t="str">
            <v>北海道における新たな合法木材証明制度</v>
          </cell>
        </row>
        <row r="13">
          <cell r="B13" t="str">
            <v>青森県産材認証制度</v>
          </cell>
        </row>
        <row r="14">
          <cell r="B14" t="str">
            <v>岩手県産材証明制度</v>
          </cell>
        </row>
        <row r="15">
          <cell r="B15" t="str">
            <v>優良みやぎ材認証制度</v>
          </cell>
        </row>
        <row r="16">
          <cell r="B16" t="str">
            <v>乾燥秋田スギ認証制度</v>
          </cell>
        </row>
        <row r="17">
          <cell r="B17" t="str">
            <v>県産木材「やまがたの木」認証制度</v>
          </cell>
        </row>
        <row r="18">
          <cell r="B18" t="str">
            <v>県産木材「やまがたの木」認証制度のうちやまがた県産材集成材</v>
          </cell>
        </row>
        <row r="19">
          <cell r="B19" t="str">
            <v>やまがた県産材合板認証制度</v>
          </cell>
        </row>
        <row r="20">
          <cell r="B20" t="str">
            <v>県産木材証明制度（福島県）</v>
          </cell>
        </row>
        <row r="21">
          <cell r="B21" t="str">
            <v>福島県ブランド材製品認証</v>
          </cell>
        </row>
        <row r="23">
          <cell r="B23" t="str">
            <v>栃木県産出材証明制度</v>
          </cell>
        </row>
        <row r="24">
          <cell r="B24" t="str">
            <v>ぐんま優良木材品質認証</v>
          </cell>
        </row>
        <row r="25">
          <cell r="B25" t="str">
            <v>さいたま県産木材認証制度</v>
          </cell>
        </row>
        <row r="26">
          <cell r="B26" t="str">
            <v>ちばの木認証制度</v>
          </cell>
        </row>
        <row r="27">
          <cell r="B27" t="str">
            <v>多摩産材認証制度</v>
          </cell>
        </row>
        <row r="28">
          <cell r="B28" t="str">
            <v>かながわ県産木材産地認証制度</v>
          </cell>
        </row>
        <row r="29">
          <cell r="B29" t="str">
            <v>かながわブランド県産木材品質認証制度</v>
          </cell>
        </row>
        <row r="31">
          <cell r="B31" t="str">
            <v>越後杉ブランド認証制度</v>
          </cell>
        </row>
        <row r="32">
          <cell r="B32" t="str">
            <v>富山県産木材製品証明</v>
          </cell>
        </row>
        <row r="33">
          <cell r="B33" t="str">
            <v>県産材産地及び合法木材証明制（石川県）</v>
          </cell>
        </row>
        <row r="34">
          <cell r="B34" t="str">
            <v>ふくいブランド材</v>
          </cell>
        </row>
        <row r="35">
          <cell r="B35" t="str">
            <v>県産材を活用したふくいの住まい支援事業</v>
          </cell>
        </row>
        <row r="36">
          <cell r="B36" t="str">
            <v>山梨県産材認証制度</v>
          </cell>
        </row>
        <row r="37">
          <cell r="B37" t="str">
            <v>信州木材認証制度</v>
          </cell>
        </row>
        <row r="38">
          <cell r="B38" t="str">
            <v>岐阜証明材推進制度</v>
          </cell>
        </row>
        <row r="39">
          <cell r="B39" t="str">
            <v>ぎふ性能表示材推進制度</v>
          </cell>
        </row>
        <row r="40">
          <cell r="B40" t="str">
            <v>静岡県産材証明制度</v>
          </cell>
        </row>
        <row r="41">
          <cell r="B41" t="str">
            <v>しずおか優良木材認証制度</v>
          </cell>
        </row>
        <row r="42">
          <cell r="B42" t="str">
            <v>愛知県産材認証機構認証制度</v>
          </cell>
        </row>
        <row r="44">
          <cell r="B44" t="str">
            <v>「三重の木」認証制度</v>
          </cell>
        </row>
        <row r="45">
          <cell r="B45" t="str">
            <v>あかね材認証制度</v>
          </cell>
        </row>
        <row r="46">
          <cell r="B46" t="str">
            <v>びわ湖材産地証明制度</v>
          </cell>
        </row>
        <row r="47">
          <cell r="B47" t="str">
            <v>京都府産木材認証制度</v>
          </cell>
        </row>
        <row r="48">
          <cell r="B48" t="str">
            <v>おおさか材認証制度</v>
          </cell>
        </row>
        <row r="49">
          <cell r="B49" t="str">
            <v>兵庫県産木材証明制度</v>
          </cell>
        </row>
        <row r="50">
          <cell r="B50" t="str">
            <v>ひょうご県産木材認証制度</v>
          </cell>
        </row>
        <row r="51">
          <cell r="B51" t="str">
            <v>奈良県地域材認証制度</v>
          </cell>
        </row>
        <row r="52">
          <cell r="B52" t="str">
            <v>奈良県産材証明制度</v>
          </cell>
        </row>
        <row r="53">
          <cell r="B53" t="str">
            <v>紀州材認証システム</v>
          </cell>
        </row>
        <row r="55">
          <cell r="B55" t="str">
            <v>鳥取県産材産地証明制度</v>
          </cell>
        </row>
        <row r="56">
          <cell r="B56" t="str">
            <v>しまねの木認証制度</v>
          </cell>
        </row>
        <row r="57">
          <cell r="B57" t="str">
            <v>高津川流域材認証システム</v>
          </cell>
        </row>
        <row r="58">
          <cell r="B58" t="str">
            <v>おかやまの木で家づくり推進事業</v>
          </cell>
        </row>
        <row r="59">
          <cell r="B59" t="str">
            <v>広島県産材産地証明制度</v>
          </cell>
        </row>
        <row r="60">
          <cell r="B60" t="str">
            <v>優良県産木材認証制度（山口県）</v>
          </cell>
        </row>
        <row r="62">
          <cell r="B62" t="str">
            <v>徳島県木材認証制度</v>
          </cell>
        </row>
        <row r="63">
          <cell r="B63" t="str">
            <v>香川県産木材認証制度</v>
          </cell>
        </row>
        <row r="64">
          <cell r="B64" t="str">
            <v>中予地域材認証制度</v>
          </cell>
        </row>
        <row r="65">
          <cell r="B65" t="str">
            <v>こうちの木の住まいづくり助成事業</v>
          </cell>
        </row>
        <row r="66">
          <cell r="B66" t="str">
            <v>高知県産木材トレーサビリティ制度</v>
          </cell>
        </row>
        <row r="67">
          <cell r="B67" t="str">
            <v>高知県CO2木づかい固定量認証制度</v>
          </cell>
        </row>
        <row r="69">
          <cell r="B69" t="str">
            <v>福岡県産木材証明制度（事務局：福岡県森連）</v>
          </cell>
        </row>
        <row r="70">
          <cell r="B70" t="str">
            <v>福岡県産木材証明制度（事務局：福岡県木連）</v>
          </cell>
        </row>
        <row r="71">
          <cell r="B71" t="str">
            <v>「佐賀県産乾燥木材」認証制度</v>
          </cell>
        </row>
        <row r="72">
          <cell r="B72" t="str">
            <v>住みたい佐賀の家づくり促進事業</v>
          </cell>
        </row>
        <row r="73">
          <cell r="B73" t="str">
            <v>長崎県産木材証明制度</v>
          </cell>
        </row>
        <row r="74">
          <cell r="B74" t="str">
            <v>大分方式乾燥材</v>
          </cell>
        </row>
        <row r="75">
          <cell r="B75" t="str">
            <v>大分県産材等証明</v>
          </cell>
        </row>
        <row r="76">
          <cell r="B76" t="str">
            <v>かごしま材の証明</v>
          </cell>
        </row>
        <row r="77">
          <cell r="B77" t="str">
            <v>かごしま材の証明（認証かごしま材を用いる場合）</v>
          </cell>
        </row>
        <row r="78">
          <cell r="B78" t="str">
            <v>認証かごしま材認証制度</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7"/>
  <sheetViews>
    <sheetView workbookViewId="0">
      <selection activeCell="I25" sqref="I25"/>
    </sheetView>
  </sheetViews>
  <sheetFormatPr defaultRowHeight="13.5" x14ac:dyDescent="0.15"/>
  <sheetData>
    <row r="2" spans="1:1" x14ac:dyDescent="0.15">
      <c r="A2" t="s">
        <v>73</v>
      </c>
    </row>
    <row r="4" spans="1:1" x14ac:dyDescent="0.15">
      <c r="A4" t="s">
        <v>74</v>
      </c>
    </row>
    <row r="6" spans="1:1" x14ac:dyDescent="0.15">
      <c r="A6" t="s">
        <v>77</v>
      </c>
    </row>
    <row r="7" spans="1:1" x14ac:dyDescent="0.15">
      <c r="A7" t="s">
        <v>75</v>
      </c>
    </row>
  </sheetData>
  <phoneticPr fontId="21"/>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AH65"/>
  <sheetViews>
    <sheetView showGridLines="0" tabSelected="1" view="pageBreakPreview" zoomScaleNormal="100" zoomScaleSheetLayoutView="100" workbookViewId="0">
      <selection activeCell="H49" sqref="H49"/>
    </sheetView>
  </sheetViews>
  <sheetFormatPr defaultRowHeight="27" customHeight="1" x14ac:dyDescent="0.15"/>
  <cols>
    <col min="1" max="1" width="9" style="4"/>
    <col min="2" max="26" width="3.625" style="2" customWidth="1"/>
    <col min="27" max="28" width="3.625" style="19" customWidth="1"/>
    <col min="29" max="29" width="9" style="19"/>
    <col min="30" max="16384" width="9" style="4"/>
  </cols>
  <sheetData>
    <row r="1" spans="2:29" ht="27" customHeight="1" x14ac:dyDescent="0.15">
      <c r="B1" s="284" t="s">
        <v>65</v>
      </c>
      <c r="C1" s="284"/>
      <c r="D1" s="285"/>
      <c r="E1" s="285"/>
      <c r="F1" s="285"/>
      <c r="G1" s="285"/>
      <c r="H1" s="285"/>
      <c r="I1" s="285"/>
      <c r="J1" s="285"/>
      <c r="K1" s="285"/>
      <c r="L1" s="285"/>
      <c r="M1" s="285"/>
      <c r="N1" s="285"/>
      <c r="O1" s="285"/>
      <c r="P1" s="285"/>
      <c r="Q1" s="285"/>
      <c r="R1" s="285"/>
      <c r="S1" s="285"/>
      <c r="T1" s="285"/>
      <c r="U1" s="285"/>
      <c r="V1" s="285"/>
      <c r="W1" s="285"/>
      <c r="X1" s="285"/>
      <c r="Y1" s="285"/>
      <c r="Z1" s="286"/>
    </row>
    <row r="2" spans="2:29" ht="27" customHeight="1" x14ac:dyDescent="0.15">
      <c r="B2" s="287" t="s">
        <v>72</v>
      </c>
      <c r="C2" s="288"/>
      <c r="D2" s="289"/>
      <c r="E2" s="289"/>
      <c r="F2" s="289"/>
      <c r="G2" s="289"/>
      <c r="H2" s="289"/>
      <c r="I2" s="289"/>
      <c r="J2" s="289"/>
      <c r="K2" s="289"/>
      <c r="L2" s="289"/>
      <c r="M2" s="289"/>
      <c r="N2" s="289"/>
      <c r="O2" s="289"/>
      <c r="P2" s="289"/>
      <c r="Q2" s="289"/>
      <c r="R2" s="289"/>
      <c r="S2" s="289"/>
      <c r="T2" s="289"/>
      <c r="U2" s="289"/>
      <c r="V2" s="289"/>
      <c r="W2" s="289"/>
      <c r="X2" s="289"/>
      <c r="Y2" s="289"/>
      <c r="Z2" s="290"/>
      <c r="AA2" s="4"/>
      <c r="AB2" s="4"/>
      <c r="AC2" s="4"/>
    </row>
    <row r="3" spans="2:29" ht="7.5" customHeight="1" thickBot="1" x14ac:dyDescent="0.2">
      <c r="B3" s="41"/>
      <c r="C3" s="41"/>
      <c r="D3" s="41"/>
      <c r="E3" s="41"/>
      <c r="F3" s="41"/>
      <c r="G3" s="41"/>
      <c r="H3" s="41"/>
      <c r="I3" s="41"/>
      <c r="J3" s="41"/>
      <c r="K3" s="41"/>
      <c r="L3" s="41"/>
      <c r="M3" s="41"/>
      <c r="N3" s="41"/>
      <c r="O3" s="41"/>
      <c r="P3" s="41"/>
      <c r="Q3" s="41"/>
      <c r="R3" s="41"/>
      <c r="S3" s="41"/>
      <c r="T3" s="41"/>
      <c r="U3" s="41"/>
      <c r="V3" s="41"/>
      <c r="W3" s="41"/>
      <c r="X3" s="41"/>
      <c r="Y3" s="41"/>
      <c r="Z3" s="41"/>
      <c r="AA3" s="4"/>
      <c r="AB3" s="4"/>
      <c r="AC3" s="4"/>
    </row>
    <row r="4" spans="2:29" ht="27" customHeight="1" thickBot="1" x14ac:dyDescent="0.2">
      <c r="B4" s="291" t="s">
        <v>37</v>
      </c>
      <c r="C4" s="292"/>
      <c r="D4" s="292"/>
      <c r="E4" s="292"/>
      <c r="F4" s="292"/>
      <c r="G4" s="292"/>
      <c r="H4" s="293"/>
      <c r="I4" s="294"/>
      <c r="J4" s="295"/>
      <c r="K4" s="295"/>
      <c r="L4" s="295"/>
      <c r="M4" s="295"/>
      <c r="N4" s="295"/>
      <c r="O4" s="295"/>
      <c r="P4" s="295"/>
      <c r="Q4" s="295"/>
      <c r="R4" s="295"/>
      <c r="S4" s="295"/>
      <c r="T4" s="295"/>
      <c r="U4" s="295"/>
      <c r="V4" s="295"/>
      <c r="W4" s="295"/>
      <c r="X4" s="295"/>
      <c r="Y4" s="295"/>
      <c r="Z4" s="296"/>
    </row>
    <row r="5" spans="2:29" ht="7.5" customHeight="1" x14ac:dyDescent="0.15">
      <c r="B5" s="42"/>
      <c r="C5" s="42"/>
      <c r="D5" s="42"/>
      <c r="E5" s="42"/>
      <c r="F5" s="42"/>
      <c r="G5" s="42"/>
      <c r="H5" s="42"/>
      <c r="I5" s="43"/>
      <c r="J5" s="43"/>
      <c r="K5" s="43"/>
      <c r="L5" s="43"/>
      <c r="M5" s="43"/>
      <c r="N5" s="43"/>
      <c r="O5" s="43"/>
      <c r="P5" s="43"/>
      <c r="Q5" s="43"/>
      <c r="R5" s="43"/>
      <c r="S5" s="43"/>
      <c r="T5" s="43"/>
      <c r="U5" s="43"/>
      <c r="V5" s="43"/>
      <c r="W5" s="43"/>
      <c r="X5" s="43"/>
      <c r="Y5" s="43"/>
      <c r="Z5" s="53"/>
    </row>
    <row r="6" spans="2:29" ht="27" customHeight="1" thickBot="1" x14ac:dyDescent="0.2">
      <c r="B6" s="34" t="s">
        <v>23</v>
      </c>
      <c r="C6" s="8"/>
      <c r="Z6" s="3"/>
      <c r="AA6" s="4"/>
      <c r="AB6" s="4"/>
      <c r="AC6" s="4"/>
    </row>
    <row r="7" spans="2:29" ht="27" customHeight="1" thickBot="1" x14ac:dyDescent="0.2">
      <c r="B7" s="297" t="s">
        <v>24</v>
      </c>
      <c r="C7" s="298"/>
      <c r="D7" s="298"/>
      <c r="E7" s="57">
        <v>4</v>
      </c>
      <c r="F7" s="298" t="s">
        <v>25</v>
      </c>
      <c r="G7" s="299"/>
      <c r="H7" s="44" t="s">
        <v>38</v>
      </c>
      <c r="I7" s="33"/>
      <c r="J7" s="33"/>
      <c r="K7" s="33"/>
      <c r="L7" s="33"/>
      <c r="M7" s="33"/>
      <c r="N7" s="33"/>
      <c r="O7" s="33"/>
      <c r="P7" s="33"/>
      <c r="Q7" s="33"/>
      <c r="R7" s="33"/>
      <c r="S7" s="33"/>
      <c r="T7" s="33"/>
      <c r="U7" s="33"/>
      <c r="V7" s="33"/>
      <c r="W7" s="33"/>
      <c r="X7" s="33"/>
      <c r="Y7" s="33"/>
      <c r="Z7" s="3"/>
      <c r="AA7" s="4"/>
      <c r="AB7" s="4"/>
      <c r="AC7" s="4"/>
    </row>
    <row r="8" spans="2:29" ht="19.5" customHeight="1" x14ac:dyDescent="0.15">
      <c r="B8" s="37"/>
      <c r="C8" s="36"/>
      <c r="D8" s="36"/>
      <c r="E8" s="272" t="s">
        <v>28</v>
      </c>
      <c r="F8" s="272"/>
      <c r="G8" s="272"/>
      <c r="H8" s="272"/>
      <c r="I8" s="272"/>
      <c r="J8" s="272"/>
      <c r="K8" s="272"/>
      <c r="L8" s="273" t="s">
        <v>29</v>
      </c>
      <c r="M8" s="273"/>
      <c r="N8" s="273"/>
      <c r="O8" s="273"/>
      <c r="P8" s="273"/>
      <c r="Q8" s="273"/>
      <c r="R8" s="273"/>
      <c r="S8" s="274" t="s">
        <v>30</v>
      </c>
      <c r="T8" s="275"/>
      <c r="U8" s="275"/>
      <c r="V8" s="275"/>
      <c r="W8" s="275"/>
      <c r="X8" s="275"/>
      <c r="Y8" s="276"/>
      <c r="Z8" s="3"/>
      <c r="AA8" s="4"/>
      <c r="AB8" s="4"/>
      <c r="AC8" s="4"/>
    </row>
    <row r="9" spans="2:29" ht="27" customHeight="1" x14ac:dyDescent="0.15">
      <c r="B9" s="277" t="s">
        <v>26</v>
      </c>
      <c r="C9" s="278"/>
      <c r="D9" s="278"/>
      <c r="E9" s="279"/>
      <c r="F9" s="280"/>
      <c r="G9" s="280"/>
      <c r="H9" s="280"/>
      <c r="I9" s="280"/>
      <c r="J9" s="280"/>
      <c r="K9" s="281"/>
      <c r="L9" s="263">
        <f>IF($E$7="","",VLOOKUP($E$7,$AC$58:$AF$65,2))</f>
        <v>0.75</v>
      </c>
      <c r="M9" s="282"/>
      <c r="N9" s="282"/>
      <c r="O9" s="282"/>
      <c r="P9" s="282"/>
      <c r="Q9" s="263" t="str">
        <f>IF($E$9="","",IF($E$9&lt;=L9,"適","―"))</f>
        <v/>
      </c>
      <c r="R9" s="264"/>
      <c r="S9" s="263">
        <f>IF($E$7="","",VLOOKUP($E$7,$AC$58:$AF$65,3))</f>
        <v>0.6</v>
      </c>
      <c r="T9" s="282"/>
      <c r="U9" s="282"/>
      <c r="V9" s="282"/>
      <c r="W9" s="264"/>
      <c r="X9" s="263" t="str">
        <f>IF($E$9="","",IF($E$9&lt;=S9,"適","―"))</f>
        <v/>
      </c>
      <c r="Y9" s="283"/>
      <c r="Z9" s="3"/>
      <c r="AA9" s="4"/>
      <c r="AB9" s="4"/>
      <c r="AC9" s="4"/>
    </row>
    <row r="10" spans="2:29" ht="27" customHeight="1" thickBot="1" x14ac:dyDescent="0.2">
      <c r="B10" s="256" t="s">
        <v>27</v>
      </c>
      <c r="C10" s="257"/>
      <c r="D10" s="257"/>
      <c r="E10" s="258"/>
      <c r="F10" s="259"/>
      <c r="G10" s="259"/>
      <c r="H10" s="259"/>
      <c r="I10" s="259"/>
      <c r="J10" s="259"/>
      <c r="K10" s="260"/>
      <c r="L10" s="261" t="str">
        <f>IF($E$7="","",VLOOKUP($E$7,$AC$58:$AF$65,4))</f>
        <v>―</v>
      </c>
      <c r="M10" s="262"/>
      <c r="N10" s="262"/>
      <c r="O10" s="262"/>
      <c r="P10" s="262"/>
      <c r="Q10" s="263" t="str">
        <f>IF(E10="","",IF(E10&lt;=L10,"適","―"))</f>
        <v/>
      </c>
      <c r="R10" s="264"/>
      <c r="S10" s="265"/>
      <c r="T10" s="266"/>
      <c r="U10" s="266"/>
      <c r="V10" s="266"/>
      <c r="W10" s="266"/>
      <c r="X10" s="266"/>
      <c r="Y10" s="267"/>
      <c r="Z10" s="3"/>
      <c r="AA10" s="4"/>
      <c r="AB10" s="4"/>
      <c r="AC10" s="4"/>
    </row>
    <row r="11" spans="2:29" ht="27" customHeight="1" thickBot="1" x14ac:dyDescent="0.2">
      <c r="B11" s="268" t="s">
        <v>35</v>
      </c>
      <c r="C11" s="269"/>
      <c r="D11" s="269"/>
      <c r="E11" s="269"/>
      <c r="F11" s="269"/>
      <c r="G11" s="269"/>
      <c r="H11" s="269"/>
      <c r="I11" s="269"/>
      <c r="J11" s="269"/>
      <c r="K11" s="269"/>
      <c r="L11" s="270" t="str">
        <f>IF(AND(Q9="適",Q10="適"),"適","―")</f>
        <v>―</v>
      </c>
      <c r="M11" s="270"/>
      <c r="N11" s="270"/>
      <c r="O11" s="270"/>
      <c r="P11" s="270"/>
      <c r="Q11" s="270"/>
      <c r="R11" s="271"/>
      <c r="S11" s="33"/>
      <c r="T11" s="33"/>
      <c r="U11" s="33"/>
      <c r="V11" s="33"/>
      <c r="W11" s="33"/>
      <c r="X11" s="33"/>
      <c r="Y11" s="33"/>
      <c r="Z11" s="3"/>
      <c r="AA11" s="4"/>
      <c r="AB11" s="4"/>
      <c r="AC11" s="4"/>
    </row>
    <row r="12" spans="2:29" ht="7.5" customHeight="1" x14ac:dyDescent="0.15">
      <c r="B12" s="35"/>
      <c r="C12" s="35"/>
      <c r="D12" s="35"/>
      <c r="E12" s="33"/>
      <c r="F12" s="33"/>
      <c r="G12" s="33"/>
      <c r="H12" s="33"/>
      <c r="I12" s="33"/>
      <c r="J12" s="33"/>
      <c r="K12" s="33"/>
      <c r="L12" s="33"/>
      <c r="M12" s="33"/>
      <c r="N12" s="33"/>
      <c r="O12" s="33"/>
      <c r="P12" s="33"/>
      <c r="Q12" s="33"/>
      <c r="R12" s="33"/>
      <c r="S12" s="33"/>
      <c r="T12" s="33"/>
      <c r="U12" s="33"/>
      <c r="V12" s="33"/>
      <c r="W12" s="33"/>
      <c r="X12" s="33"/>
      <c r="Y12" s="33"/>
      <c r="Z12" s="3"/>
      <c r="AA12" s="4"/>
      <c r="AB12" s="4"/>
      <c r="AC12" s="4"/>
    </row>
    <row r="13" spans="2:29" ht="27" customHeight="1" thickBot="1" x14ac:dyDescent="0.2">
      <c r="B13" s="152" t="s">
        <v>21</v>
      </c>
      <c r="C13" s="152"/>
      <c r="D13" s="152"/>
      <c r="E13" s="152"/>
      <c r="F13" s="152"/>
      <c r="G13" s="152"/>
      <c r="H13" s="152"/>
      <c r="I13" s="152"/>
      <c r="J13" s="152"/>
      <c r="K13" s="152"/>
      <c r="L13" s="152"/>
      <c r="M13" s="152"/>
      <c r="N13" s="152"/>
      <c r="O13" s="152"/>
      <c r="P13" s="152"/>
      <c r="Q13" s="152"/>
      <c r="R13" s="152"/>
      <c r="S13" s="152"/>
      <c r="T13" s="152"/>
      <c r="U13" s="152"/>
      <c r="V13" s="152"/>
      <c r="W13" s="152"/>
      <c r="X13" s="152"/>
      <c r="Y13" s="152"/>
      <c r="Z13" s="152"/>
    </row>
    <row r="14" spans="2:29" ht="22.5" customHeight="1" x14ac:dyDescent="0.15">
      <c r="B14" s="247" t="s">
        <v>36</v>
      </c>
      <c r="C14" s="248"/>
      <c r="D14" s="248"/>
      <c r="E14" s="248"/>
      <c r="F14" s="248"/>
      <c r="G14" s="248"/>
      <c r="H14" s="248"/>
      <c r="I14" s="248"/>
      <c r="J14" s="248"/>
      <c r="K14" s="248"/>
      <c r="L14" s="248"/>
      <c r="M14" s="249" t="s">
        <v>14</v>
      </c>
      <c r="N14" s="250"/>
      <c r="O14" s="250"/>
      <c r="P14" s="250"/>
      <c r="Q14" s="250"/>
      <c r="R14" s="250"/>
      <c r="S14" s="251"/>
      <c r="T14" s="250" t="s">
        <v>13</v>
      </c>
      <c r="U14" s="250"/>
      <c r="V14" s="250"/>
      <c r="W14" s="250"/>
      <c r="X14" s="250"/>
      <c r="Y14" s="250"/>
      <c r="Z14" s="252"/>
      <c r="AA14" s="20"/>
      <c r="AB14" s="20"/>
    </row>
    <row r="15" spans="2:29" ht="22.5" customHeight="1" x14ac:dyDescent="0.15">
      <c r="B15" s="253" t="s">
        <v>0</v>
      </c>
      <c r="C15" s="254"/>
      <c r="D15" s="254"/>
      <c r="E15" s="254"/>
      <c r="F15" s="254"/>
      <c r="G15" s="254"/>
      <c r="H15" s="254"/>
      <c r="I15" s="254"/>
      <c r="J15" s="254"/>
      <c r="K15" s="254"/>
      <c r="L15" s="254"/>
      <c r="M15" s="215"/>
      <c r="N15" s="216"/>
      <c r="O15" s="255"/>
      <c r="P15" s="124" t="s">
        <v>1</v>
      </c>
      <c r="Q15" s="83"/>
      <c r="R15" s="83"/>
      <c r="S15" s="84"/>
      <c r="T15" s="216"/>
      <c r="U15" s="216"/>
      <c r="V15" s="216"/>
      <c r="W15" s="124" t="s">
        <v>1</v>
      </c>
      <c r="X15" s="83"/>
      <c r="Y15" s="83"/>
      <c r="Z15" s="205"/>
      <c r="AA15" s="20"/>
      <c r="AB15" s="20"/>
    </row>
    <row r="16" spans="2:29" ht="22.5" customHeight="1" x14ac:dyDescent="0.15">
      <c r="B16" s="244" t="s">
        <v>2</v>
      </c>
      <c r="C16" s="245"/>
      <c r="D16" s="245"/>
      <c r="E16" s="245"/>
      <c r="F16" s="245"/>
      <c r="G16" s="245"/>
      <c r="H16" s="245"/>
      <c r="I16" s="245"/>
      <c r="J16" s="245"/>
      <c r="K16" s="245"/>
      <c r="L16" s="245"/>
      <c r="M16" s="215"/>
      <c r="N16" s="216"/>
      <c r="O16" s="217"/>
      <c r="P16" s="82" t="s">
        <v>1</v>
      </c>
      <c r="Q16" s="83"/>
      <c r="R16" s="83"/>
      <c r="S16" s="84"/>
      <c r="T16" s="246"/>
      <c r="U16" s="246"/>
      <c r="V16" s="246"/>
      <c r="W16" s="82" t="s">
        <v>1</v>
      </c>
      <c r="X16" s="83"/>
      <c r="Y16" s="83"/>
      <c r="Z16" s="205"/>
      <c r="AA16" s="20"/>
      <c r="AB16" s="20"/>
    </row>
    <row r="17" spans="2:29" ht="22.5" customHeight="1" x14ac:dyDescent="0.15">
      <c r="B17" s="244" t="s">
        <v>3</v>
      </c>
      <c r="C17" s="245"/>
      <c r="D17" s="245"/>
      <c r="E17" s="245"/>
      <c r="F17" s="245"/>
      <c r="G17" s="245"/>
      <c r="H17" s="245"/>
      <c r="I17" s="245"/>
      <c r="J17" s="245"/>
      <c r="K17" s="245"/>
      <c r="L17" s="245"/>
      <c r="M17" s="215"/>
      <c r="N17" s="216"/>
      <c r="O17" s="217"/>
      <c r="P17" s="82" t="s">
        <v>1</v>
      </c>
      <c r="Q17" s="83"/>
      <c r="R17" s="83"/>
      <c r="S17" s="84"/>
      <c r="T17" s="246"/>
      <c r="U17" s="246"/>
      <c r="V17" s="215"/>
      <c r="W17" s="82" t="s">
        <v>1</v>
      </c>
      <c r="X17" s="83"/>
      <c r="Y17" s="83"/>
      <c r="Z17" s="205"/>
      <c r="AA17" s="20"/>
      <c r="AB17" s="20"/>
      <c r="AC17" s="20"/>
    </row>
    <row r="18" spans="2:29" ht="22.5" customHeight="1" x14ac:dyDescent="0.15">
      <c r="B18" s="244" t="s">
        <v>5</v>
      </c>
      <c r="C18" s="245"/>
      <c r="D18" s="245"/>
      <c r="E18" s="245"/>
      <c r="F18" s="245"/>
      <c r="G18" s="245"/>
      <c r="H18" s="245"/>
      <c r="I18" s="245"/>
      <c r="J18" s="245"/>
      <c r="K18" s="245"/>
      <c r="L18" s="245"/>
      <c r="M18" s="215"/>
      <c r="N18" s="216"/>
      <c r="O18" s="217"/>
      <c r="P18" s="82" t="s">
        <v>1</v>
      </c>
      <c r="Q18" s="83"/>
      <c r="R18" s="83"/>
      <c r="S18" s="84"/>
      <c r="T18" s="246"/>
      <c r="U18" s="246"/>
      <c r="V18" s="215"/>
      <c r="W18" s="82" t="s">
        <v>1</v>
      </c>
      <c r="X18" s="83"/>
      <c r="Y18" s="83"/>
      <c r="Z18" s="205"/>
      <c r="AA18" s="20"/>
      <c r="AB18" s="20"/>
      <c r="AC18" s="20"/>
    </row>
    <row r="19" spans="2:29" ht="22.5" customHeight="1" x14ac:dyDescent="0.15">
      <c r="B19" s="244" t="s">
        <v>4</v>
      </c>
      <c r="C19" s="245"/>
      <c r="D19" s="245"/>
      <c r="E19" s="245"/>
      <c r="F19" s="245"/>
      <c r="G19" s="245"/>
      <c r="H19" s="245"/>
      <c r="I19" s="245"/>
      <c r="J19" s="245"/>
      <c r="K19" s="245"/>
      <c r="L19" s="245"/>
      <c r="M19" s="215"/>
      <c r="N19" s="216"/>
      <c r="O19" s="217"/>
      <c r="P19" s="82" t="s">
        <v>1</v>
      </c>
      <c r="Q19" s="83"/>
      <c r="R19" s="83"/>
      <c r="S19" s="84"/>
      <c r="T19" s="246"/>
      <c r="U19" s="246"/>
      <c r="V19" s="215"/>
      <c r="W19" s="82" t="s">
        <v>1</v>
      </c>
      <c r="X19" s="83"/>
      <c r="Y19" s="83"/>
      <c r="Z19" s="205"/>
      <c r="AA19" s="20"/>
      <c r="AB19" s="20"/>
      <c r="AC19" s="20"/>
    </row>
    <row r="20" spans="2:29" ht="22.5" customHeight="1" x14ac:dyDescent="0.15">
      <c r="B20" s="54" t="s">
        <v>49</v>
      </c>
      <c r="C20" s="55"/>
      <c r="D20" s="55"/>
      <c r="E20" s="55"/>
      <c r="F20" s="55"/>
      <c r="G20" s="55"/>
      <c r="H20" s="55"/>
      <c r="I20" s="55"/>
      <c r="J20" s="55"/>
      <c r="K20" s="55"/>
      <c r="L20" s="56"/>
      <c r="M20" s="218" t="s">
        <v>42</v>
      </c>
      <c r="N20" s="219"/>
      <c r="O20" s="219"/>
      <c r="P20" s="219"/>
      <c r="Q20" s="219"/>
      <c r="R20" s="219"/>
      <c r="S20" s="219"/>
      <c r="T20" s="219"/>
      <c r="U20" s="219"/>
      <c r="V20" s="219"/>
      <c r="W20" s="219"/>
      <c r="X20" s="219"/>
      <c r="Y20" s="219"/>
      <c r="Z20" s="220"/>
      <c r="AA20" s="20"/>
      <c r="AB20" s="20"/>
      <c r="AC20" s="20"/>
    </row>
    <row r="21" spans="2:29" ht="22.5" customHeight="1" x14ac:dyDescent="0.15">
      <c r="B21" s="221" t="s">
        <v>66</v>
      </c>
      <c r="C21" s="222"/>
      <c r="D21" s="222"/>
      <c r="E21" s="222"/>
      <c r="F21" s="222"/>
      <c r="G21" s="222"/>
      <c r="H21" s="222"/>
      <c r="I21" s="222"/>
      <c r="J21" s="222"/>
      <c r="K21" s="222"/>
      <c r="L21" s="223"/>
      <c r="M21" s="224"/>
      <c r="N21" s="225"/>
      <c r="O21" s="226"/>
      <c r="P21" s="227" t="s">
        <v>1</v>
      </c>
      <c r="Q21" s="228"/>
      <c r="R21" s="228"/>
      <c r="S21" s="229"/>
      <c r="T21" s="230" t="s">
        <v>19</v>
      </c>
      <c r="U21" s="231"/>
      <c r="V21" s="231"/>
      <c r="W21" s="231"/>
      <c r="X21" s="231"/>
      <c r="Y21" s="231"/>
      <c r="Z21" s="232"/>
      <c r="AA21" s="20"/>
      <c r="AB21" s="20"/>
      <c r="AC21" s="20"/>
    </row>
    <row r="22" spans="2:29" ht="22.5" customHeight="1" x14ac:dyDescent="0.15">
      <c r="B22" s="79" t="s">
        <v>67</v>
      </c>
      <c r="C22" s="80"/>
      <c r="D22" s="80"/>
      <c r="E22" s="80"/>
      <c r="F22" s="80"/>
      <c r="G22" s="80"/>
      <c r="H22" s="80"/>
      <c r="I22" s="80"/>
      <c r="J22" s="80"/>
      <c r="K22" s="80"/>
      <c r="L22" s="81"/>
      <c r="M22" s="91"/>
      <c r="N22" s="92"/>
      <c r="O22" s="93"/>
      <c r="P22" s="65"/>
      <c r="Q22" s="66"/>
      <c r="R22" s="66"/>
      <c r="S22" s="67"/>
      <c r="T22" s="76" t="s">
        <v>19</v>
      </c>
      <c r="U22" s="77"/>
      <c r="V22" s="77"/>
      <c r="W22" s="77"/>
      <c r="X22" s="77"/>
      <c r="Y22" s="77"/>
      <c r="Z22" s="78"/>
      <c r="AA22" s="20"/>
      <c r="AB22" s="20"/>
      <c r="AC22" s="20"/>
    </row>
    <row r="23" spans="2:29" ht="22.5" customHeight="1" x14ac:dyDescent="0.15">
      <c r="B23" s="233" t="s">
        <v>43</v>
      </c>
      <c r="C23" s="234"/>
      <c r="D23" s="234"/>
      <c r="E23" s="234"/>
      <c r="F23" s="234"/>
      <c r="G23" s="234"/>
      <c r="H23" s="234"/>
      <c r="I23" s="234"/>
      <c r="J23" s="234"/>
      <c r="K23" s="234"/>
      <c r="L23" s="235"/>
      <c r="M23" s="236"/>
      <c r="N23" s="237"/>
      <c r="O23" s="238"/>
      <c r="P23" s="239" t="s">
        <v>12</v>
      </c>
      <c r="Q23" s="116"/>
      <c r="R23" s="116"/>
      <c r="S23" s="240"/>
      <c r="T23" s="241" t="s">
        <v>39</v>
      </c>
      <c r="U23" s="242"/>
      <c r="V23" s="242"/>
      <c r="W23" s="242"/>
      <c r="X23" s="242"/>
      <c r="Y23" s="242"/>
      <c r="Z23" s="243"/>
      <c r="AA23" s="20"/>
    </row>
    <row r="24" spans="2:29" ht="22.5" customHeight="1" x14ac:dyDescent="0.15">
      <c r="B24" s="88" t="s">
        <v>44</v>
      </c>
      <c r="C24" s="89"/>
      <c r="D24" s="89"/>
      <c r="E24" s="89"/>
      <c r="F24" s="89"/>
      <c r="G24" s="89"/>
      <c r="H24" s="89"/>
      <c r="I24" s="89"/>
      <c r="J24" s="89"/>
      <c r="K24" s="89"/>
      <c r="L24" s="90"/>
      <c r="M24" s="206"/>
      <c r="N24" s="207"/>
      <c r="O24" s="208"/>
      <c r="P24" s="82" t="s">
        <v>1</v>
      </c>
      <c r="Q24" s="83"/>
      <c r="R24" s="83"/>
      <c r="S24" s="84"/>
      <c r="T24" s="85" t="s">
        <v>39</v>
      </c>
      <c r="U24" s="86"/>
      <c r="V24" s="86"/>
      <c r="W24" s="86"/>
      <c r="X24" s="86"/>
      <c r="Y24" s="86"/>
      <c r="Z24" s="87"/>
      <c r="AB24" s="20"/>
    </row>
    <row r="25" spans="2:29" ht="22.5" customHeight="1" x14ac:dyDescent="0.15">
      <c r="B25" s="88" t="s">
        <v>68</v>
      </c>
      <c r="C25" s="89"/>
      <c r="D25" s="89"/>
      <c r="E25" s="89"/>
      <c r="F25" s="89"/>
      <c r="G25" s="89"/>
      <c r="H25" s="89"/>
      <c r="I25" s="89"/>
      <c r="J25" s="89"/>
      <c r="K25" s="89"/>
      <c r="L25" s="90"/>
      <c r="M25" s="215"/>
      <c r="N25" s="216"/>
      <c r="O25" s="217"/>
      <c r="P25" s="82" t="s">
        <v>1</v>
      </c>
      <c r="Q25" s="83"/>
      <c r="R25" s="83"/>
      <c r="S25" s="84"/>
      <c r="T25" s="85" t="s">
        <v>70</v>
      </c>
      <c r="U25" s="86"/>
      <c r="V25" s="86"/>
      <c r="W25" s="86"/>
      <c r="X25" s="86"/>
      <c r="Y25" s="86"/>
      <c r="Z25" s="87"/>
      <c r="AB25" s="20"/>
    </row>
    <row r="26" spans="2:29" ht="22.5" customHeight="1" x14ac:dyDescent="0.15">
      <c r="B26" s="79" t="s">
        <v>69</v>
      </c>
      <c r="C26" s="80"/>
      <c r="D26" s="80"/>
      <c r="E26" s="80"/>
      <c r="F26" s="80"/>
      <c r="G26" s="80"/>
      <c r="H26" s="80"/>
      <c r="I26" s="80"/>
      <c r="J26" s="80"/>
      <c r="K26" s="80"/>
      <c r="L26" s="81"/>
      <c r="M26" s="209" t="s">
        <v>42</v>
      </c>
      <c r="N26" s="210"/>
      <c r="O26" s="210"/>
      <c r="P26" s="210"/>
      <c r="Q26" s="210"/>
      <c r="R26" s="210"/>
      <c r="S26" s="211"/>
      <c r="T26" s="212"/>
      <c r="U26" s="213"/>
      <c r="V26" s="213"/>
      <c r="W26" s="213"/>
      <c r="X26" s="213"/>
      <c r="Y26" s="213"/>
      <c r="Z26" s="214"/>
      <c r="AB26" s="20"/>
    </row>
    <row r="27" spans="2:29" ht="22.5" customHeight="1" x14ac:dyDescent="0.15">
      <c r="B27" s="48" t="s">
        <v>50</v>
      </c>
      <c r="C27" s="49"/>
      <c r="D27" s="49"/>
      <c r="E27" s="49"/>
      <c r="F27" s="49"/>
      <c r="G27" s="49"/>
      <c r="H27" s="49"/>
      <c r="I27" s="49"/>
      <c r="J27" s="49"/>
      <c r="K27" s="49"/>
      <c r="L27" s="49"/>
      <c r="M27" s="50"/>
      <c r="N27" s="50"/>
      <c r="O27" s="50"/>
      <c r="P27" s="51"/>
      <c r="Q27" s="51"/>
      <c r="R27" s="51"/>
      <c r="S27" s="51"/>
      <c r="T27" s="50"/>
      <c r="U27" s="50"/>
      <c r="V27" s="50"/>
      <c r="W27" s="51"/>
      <c r="X27" s="51"/>
      <c r="Y27" s="51"/>
      <c r="Z27" s="52"/>
      <c r="AA27" s="20"/>
    </row>
    <row r="28" spans="2:29" ht="22.5" customHeight="1" x14ac:dyDescent="0.15">
      <c r="B28" s="196" t="s">
        <v>51</v>
      </c>
      <c r="C28" s="197"/>
      <c r="D28" s="197"/>
      <c r="E28" s="197"/>
      <c r="F28" s="197"/>
      <c r="G28" s="197"/>
      <c r="H28" s="197"/>
      <c r="I28" s="197"/>
      <c r="J28" s="197"/>
      <c r="K28" s="197"/>
      <c r="L28" s="198"/>
      <c r="M28" s="199" t="s">
        <v>42</v>
      </c>
      <c r="N28" s="200"/>
      <c r="O28" s="200"/>
      <c r="P28" s="200"/>
      <c r="Q28" s="200"/>
      <c r="R28" s="200"/>
      <c r="S28" s="200"/>
      <c r="T28" s="200"/>
      <c r="U28" s="200"/>
      <c r="V28" s="200"/>
      <c r="W28" s="200"/>
      <c r="X28" s="200"/>
      <c r="Y28" s="200"/>
      <c r="Z28" s="201"/>
      <c r="AA28" s="20"/>
    </row>
    <row r="29" spans="2:29" ht="22.5" customHeight="1" x14ac:dyDescent="0.15">
      <c r="B29" s="196" t="s">
        <v>48</v>
      </c>
      <c r="C29" s="197"/>
      <c r="D29" s="197"/>
      <c r="E29" s="197"/>
      <c r="F29" s="197"/>
      <c r="G29" s="197"/>
      <c r="H29" s="197"/>
      <c r="I29" s="197"/>
      <c r="J29" s="197"/>
      <c r="K29" s="197"/>
      <c r="L29" s="198"/>
      <c r="M29" s="202"/>
      <c r="N29" s="203"/>
      <c r="O29" s="204"/>
      <c r="P29" s="82" t="s">
        <v>11</v>
      </c>
      <c r="Q29" s="83"/>
      <c r="R29" s="83"/>
      <c r="S29" s="84"/>
      <c r="T29" s="202"/>
      <c r="U29" s="203"/>
      <c r="V29" s="204"/>
      <c r="W29" s="82" t="s">
        <v>11</v>
      </c>
      <c r="X29" s="83"/>
      <c r="Y29" s="83"/>
      <c r="Z29" s="205"/>
      <c r="AA29" s="20"/>
    </row>
    <row r="30" spans="2:29" ht="22.5" hidden="1" customHeight="1" x14ac:dyDescent="0.15">
      <c r="B30" s="174" t="s">
        <v>47</v>
      </c>
      <c r="C30" s="175"/>
      <c r="D30" s="175"/>
      <c r="E30" s="175"/>
      <c r="F30" s="175"/>
      <c r="G30" s="175"/>
      <c r="H30" s="175"/>
      <c r="I30" s="175"/>
      <c r="J30" s="175"/>
      <c r="K30" s="175"/>
      <c r="L30" s="176"/>
      <c r="M30" s="180" t="str">
        <f>IF(OR(M15="",M16="",M17="",M18="",M19="",M23=""),"",SUM(M15:O19,M22)-(M23-M25))</f>
        <v/>
      </c>
      <c r="N30" s="180"/>
      <c r="O30" s="180"/>
      <c r="P30" s="181" t="s">
        <v>1</v>
      </c>
      <c r="Q30" s="182"/>
      <c r="R30" s="182"/>
      <c r="S30" s="183"/>
      <c r="T30" s="184" t="str">
        <f>IF(OR(T15="",T16="",T17="",T18="",T19=""),"",SUM(T15:V19))</f>
        <v/>
      </c>
      <c r="U30" s="185"/>
      <c r="V30" s="186"/>
      <c r="W30" s="181" t="s">
        <v>1</v>
      </c>
      <c r="X30" s="182"/>
      <c r="Y30" s="182"/>
      <c r="Z30" s="187"/>
      <c r="AA30" s="20"/>
    </row>
    <row r="31" spans="2:29" ht="22.5" hidden="1" customHeight="1" x14ac:dyDescent="0.15">
      <c r="B31" s="177"/>
      <c r="C31" s="178"/>
      <c r="D31" s="178"/>
      <c r="E31" s="178"/>
      <c r="F31" s="178"/>
      <c r="G31" s="178"/>
      <c r="H31" s="178"/>
      <c r="I31" s="178"/>
      <c r="J31" s="178"/>
      <c r="K31" s="178"/>
      <c r="L31" s="179"/>
      <c r="M31" s="188" t="str">
        <f>IF(OR(M30=""),"",ROUNDUP(M30/1000,1))</f>
        <v/>
      </c>
      <c r="N31" s="188"/>
      <c r="O31" s="189"/>
      <c r="P31" s="190" t="s">
        <v>11</v>
      </c>
      <c r="Q31" s="136"/>
      <c r="R31" s="136"/>
      <c r="S31" s="191"/>
      <c r="T31" s="192" t="str">
        <f>IF(T30="","",ROUNDUP(T30/1000,1))</f>
        <v/>
      </c>
      <c r="U31" s="193"/>
      <c r="V31" s="194"/>
      <c r="W31" s="190" t="s">
        <v>11</v>
      </c>
      <c r="X31" s="136"/>
      <c r="Y31" s="136"/>
      <c r="Z31" s="195"/>
      <c r="AA31" s="20"/>
    </row>
    <row r="32" spans="2:29" ht="22.5" customHeight="1" thickBot="1" x14ac:dyDescent="0.2">
      <c r="B32" s="140" t="s">
        <v>45</v>
      </c>
      <c r="C32" s="141"/>
      <c r="D32" s="141"/>
      <c r="E32" s="141"/>
      <c r="F32" s="141"/>
      <c r="G32" s="141"/>
      <c r="H32" s="141"/>
      <c r="I32" s="141"/>
      <c r="J32" s="141"/>
      <c r="K32" s="141"/>
      <c r="L32" s="142"/>
      <c r="M32" s="143" t="str">
        <f>IF(OR(M29="",T29=""),"",ROUNDUP(M29/T29,2))</f>
        <v/>
      </c>
      <c r="N32" s="144"/>
      <c r="O32" s="145"/>
      <c r="P32" s="146" t="str">
        <f>IF(M32="","",IF(M32&lt;=0.8,"☆☆☆☆☆",IF(M32&lt;=0.85,"☆☆☆☆",IF(M32&lt;=0.9,"☆☆☆",IF(M32&lt;=1,"☆☆",IF(M32&lt;=1.1,"無星","評価外"))))))</f>
        <v/>
      </c>
      <c r="Q32" s="147"/>
      <c r="R32" s="147"/>
      <c r="S32" s="148"/>
      <c r="T32" s="149"/>
      <c r="U32" s="150"/>
      <c r="V32" s="150"/>
      <c r="W32" s="150"/>
      <c r="X32" s="150"/>
      <c r="Y32" s="150"/>
      <c r="Z32" s="151"/>
      <c r="AB32" s="20"/>
    </row>
    <row r="33" spans="2:29" ht="7.5" customHeight="1" x14ac:dyDescent="0.15">
      <c r="B33" s="9"/>
      <c r="C33" s="9"/>
      <c r="D33" s="10"/>
      <c r="E33" s="10"/>
      <c r="F33" s="10"/>
      <c r="G33" s="10"/>
      <c r="H33" s="10"/>
      <c r="I33" s="10"/>
      <c r="J33" s="10"/>
      <c r="K33" s="10"/>
      <c r="L33" s="10"/>
      <c r="M33" s="11"/>
      <c r="N33" s="11"/>
      <c r="O33" s="11"/>
      <c r="P33" s="12"/>
      <c r="Q33" s="12"/>
      <c r="R33" s="12"/>
      <c r="S33" s="10"/>
      <c r="T33" s="11"/>
      <c r="U33" s="11"/>
      <c r="V33" s="11"/>
      <c r="W33" s="12"/>
      <c r="X33" s="12"/>
      <c r="Y33" s="12"/>
      <c r="Z33" s="10"/>
    </row>
    <row r="34" spans="2:29" ht="27" customHeight="1" thickBot="1" x14ac:dyDescent="0.2">
      <c r="B34" s="152" t="s">
        <v>22</v>
      </c>
      <c r="C34" s="152"/>
      <c r="D34" s="152"/>
      <c r="E34" s="152"/>
      <c r="F34" s="152"/>
      <c r="G34" s="152"/>
      <c r="H34" s="152"/>
      <c r="I34" s="152"/>
      <c r="J34" s="152"/>
      <c r="K34" s="152"/>
      <c r="L34" s="152"/>
      <c r="M34" s="152"/>
      <c r="N34" s="152"/>
      <c r="O34" s="152"/>
      <c r="P34" s="152"/>
      <c r="Q34" s="152"/>
      <c r="R34" s="152"/>
      <c r="S34" s="152"/>
      <c r="T34" s="152"/>
      <c r="U34" s="152"/>
      <c r="V34" s="152"/>
      <c r="W34" s="152"/>
      <c r="X34" s="152"/>
      <c r="Y34" s="152"/>
      <c r="Z34" s="152"/>
    </row>
    <row r="35" spans="2:29" ht="27.75" customHeight="1" x14ac:dyDescent="0.15">
      <c r="B35" s="153" t="s">
        <v>18</v>
      </c>
      <c r="C35" s="154"/>
      <c r="D35" s="159" t="s">
        <v>71</v>
      </c>
      <c r="E35" s="160"/>
      <c r="F35" s="165" t="s">
        <v>41</v>
      </c>
      <c r="G35" s="166"/>
      <c r="H35" s="166"/>
      <c r="I35" s="166"/>
      <c r="J35" s="166"/>
      <c r="K35" s="166"/>
      <c r="L35" s="167"/>
      <c r="M35" s="168" t="str">
        <f>M31</f>
        <v/>
      </c>
      <c r="N35" s="169"/>
      <c r="O35" s="170"/>
      <c r="P35" s="171" t="s">
        <v>15</v>
      </c>
      <c r="Q35" s="172"/>
      <c r="R35" s="173"/>
      <c r="S35" s="131"/>
      <c r="T35" s="132"/>
      <c r="U35" s="132"/>
      <c r="V35" s="132"/>
      <c r="W35" s="132"/>
      <c r="X35" s="132"/>
      <c r="Y35" s="132"/>
      <c r="Z35" s="133"/>
    </row>
    <row r="36" spans="2:29" ht="27" customHeight="1" thickBot="1" x14ac:dyDescent="0.2">
      <c r="B36" s="155"/>
      <c r="C36" s="156"/>
      <c r="D36" s="161"/>
      <c r="E36" s="162"/>
      <c r="F36" s="118" t="s">
        <v>16</v>
      </c>
      <c r="G36" s="119"/>
      <c r="H36" s="119"/>
      <c r="I36" s="119"/>
      <c r="J36" s="119"/>
      <c r="K36" s="119"/>
      <c r="L36" s="120"/>
      <c r="M36" s="121" t="str">
        <f>IF(M35="","",ROUNDUP(T29-M35,1))</f>
        <v/>
      </c>
      <c r="N36" s="122"/>
      <c r="O36" s="123"/>
      <c r="P36" s="124" t="s">
        <v>11</v>
      </c>
      <c r="Q36" s="83"/>
      <c r="R36" s="125"/>
      <c r="S36" s="26"/>
      <c r="T36" s="28"/>
      <c r="U36" s="7"/>
      <c r="V36" s="7"/>
      <c r="W36" s="7"/>
      <c r="X36" s="7"/>
      <c r="Y36" s="7"/>
      <c r="Z36" s="27"/>
    </row>
    <row r="37" spans="2:29" ht="27" customHeight="1" thickTop="1" thickBot="1" x14ac:dyDescent="0.2">
      <c r="B37" s="155"/>
      <c r="C37" s="156"/>
      <c r="D37" s="163"/>
      <c r="E37" s="164"/>
      <c r="F37" s="134" t="s">
        <v>9</v>
      </c>
      <c r="G37" s="135"/>
      <c r="H37" s="135"/>
      <c r="I37" s="135"/>
      <c r="J37" s="135"/>
      <c r="K37" s="135"/>
      <c r="L37" s="135"/>
      <c r="M37" s="127" t="str">
        <f>IF(OR(M36="",T29=""),"",TRUNC(M36/T29*100))</f>
        <v/>
      </c>
      <c r="N37" s="128"/>
      <c r="O37" s="129"/>
      <c r="P37" s="136" t="s">
        <v>8</v>
      </c>
      <c r="Q37" s="136"/>
      <c r="R37" s="136"/>
      <c r="S37" s="137"/>
      <c r="T37" s="138"/>
      <c r="U37" s="138"/>
      <c r="V37" s="138"/>
      <c r="W37" s="138"/>
      <c r="X37" s="138"/>
      <c r="Y37" s="138"/>
      <c r="Z37" s="139"/>
    </row>
    <row r="38" spans="2:29" s="6" customFormat="1" ht="30" customHeight="1" thickTop="1" x14ac:dyDescent="0.15">
      <c r="B38" s="155"/>
      <c r="C38" s="156"/>
      <c r="D38" s="103" t="s">
        <v>6</v>
      </c>
      <c r="E38" s="104"/>
      <c r="F38" s="109" t="s">
        <v>17</v>
      </c>
      <c r="G38" s="110"/>
      <c r="H38" s="110"/>
      <c r="I38" s="110"/>
      <c r="J38" s="110"/>
      <c r="K38" s="110"/>
      <c r="L38" s="111"/>
      <c r="M38" s="112" t="str">
        <f>IF(OR(M15="",M16="",M17="",M18="",M19="",M24="",M23=""),"",IF(SUM(M15:O19)-M23-M24&gt;=0,ROUNDUP((SUM(M15:O19)-M23-M24)/1000,1),ROUNDDOWN((SUM(M15:O19)-M23-M24)/1000,1)))</f>
        <v/>
      </c>
      <c r="N38" s="113"/>
      <c r="O38" s="114"/>
      <c r="P38" s="115" t="s">
        <v>15</v>
      </c>
      <c r="Q38" s="116"/>
      <c r="R38" s="117"/>
      <c r="S38" s="29"/>
      <c r="T38" s="30"/>
      <c r="U38" s="30"/>
      <c r="V38" s="30"/>
      <c r="W38" s="30"/>
      <c r="X38" s="30"/>
      <c r="Y38" s="30"/>
      <c r="Z38" s="31"/>
      <c r="AA38" s="21"/>
      <c r="AB38" s="21"/>
      <c r="AC38" s="21"/>
    </row>
    <row r="39" spans="2:29" s="6" customFormat="1" ht="27" customHeight="1" thickBot="1" x14ac:dyDescent="0.2">
      <c r="B39" s="155"/>
      <c r="C39" s="156"/>
      <c r="D39" s="105"/>
      <c r="E39" s="106"/>
      <c r="F39" s="118" t="s">
        <v>16</v>
      </c>
      <c r="G39" s="119"/>
      <c r="H39" s="119"/>
      <c r="I39" s="119"/>
      <c r="J39" s="119"/>
      <c r="K39" s="119"/>
      <c r="L39" s="120"/>
      <c r="M39" s="121" t="str">
        <f>IF(M38="","",ROUNDUP(T29-M38,1))</f>
        <v/>
      </c>
      <c r="N39" s="122"/>
      <c r="O39" s="123"/>
      <c r="P39" s="124" t="s">
        <v>11</v>
      </c>
      <c r="Q39" s="83"/>
      <c r="R39" s="125"/>
      <c r="S39" s="24"/>
      <c r="T39" s="28"/>
      <c r="U39" s="23"/>
      <c r="V39" s="23"/>
      <c r="W39" s="23"/>
      <c r="X39" s="23"/>
      <c r="Y39" s="23"/>
      <c r="Z39" s="25"/>
      <c r="AA39" s="21"/>
      <c r="AB39" s="21"/>
      <c r="AC39" s="21"/>
    </row>
    <row r="40" spans="2:29" s="6" customFormat="1" ht="27" customHeight="1" thickTop="1" thickBot="1" x14ac:dyDescent="0.2">
      <c r="B40" s="157"/>
      <c r="C40" s="158"/>
      <c r="D40" s="107"/>
      <c r="E40" s="108"/>
      <c r="F40" s="126" t="s">
        <v>7</v>
      </c>
      <c r="G40" s="95"/>
      <c r="H40" s="95"/>
      <c r="I40" s="95"/>
      <c r="J40" s="95"/>
      <c r="K40" s="95"/>
      <c r="L40" s="95"/>
      <c r="M40" s="127" t="str">
        <f>IF(OR(T29="",M39=""),"",TRUNC(M39/T29*100))</f>
        <v/>
      </c>
      <c r="N40" s="128"/>
      <c r="O40" s="129"/>
      <c r="P40" s="130" t="s">
        <v>8</v>
      </c>
      <c r="Q40" s="130"/>
      <c r="R40" s="130"/>
      <c r="S40" s="94"/>
      <c r="T40" s="95"/>
      <c r="U40" s="95"/>
      <c r="V40" s="95"/>
      <c r="W40" s="95"/>
      <c r="X40" s="95"/>
      <c r="Y40" s="95"/>
      <c r="Z40" s="96"/>
      <c r="AA40" s="21"/>
      <c r="AB40" s="21"/>
      <c r="AC40" s="21"/>
    </row>
    <row r="41" spans="2:29" s="6" customFormat="1" ht="15" customHeight="1" thickBot="1" x14ac:dyDescent="0.2">
      <c r="B41" s="14"/>
      <c r="C41" s="14"/>
      <c r="D41" s="15"/>
      <c r="E41" s="15"/>
      <c r="F41" s="16"/>
      <c r="G41" s="16"/>
      <c r="H41" s="16"/>
      <c r="I41" s="16"/>
      <c r="J41" s="16"/>
      <c r="K41" s="16"/>
      <c r="L41" s="16"/>
      <c r="M41" s="17"/>
      <c r="N41" s="17"/>
      <c r="O41" s="17"/>
      <c r="P41" s="1"/>
      <c r="Q41" s="1"/>
      <c r="R41" s="1"/>
      <c r="S41" s="7"/>
      <c r="T41" s="7"/>
      <c r="U41" s="7"/>
      <c r="V41" s="7"/>
      <c r="W41" s="7"/>
      <c r="X41" s="7"/>
      <c r="Y41" s="7"/>
      <c r="Z41" s="7"/>
      <c r="AA41" s="21"/>
      <c r="AB41" s="21"/>
      <c r="AC41" s="21"/>
    </row>
    <row r="42" spans="2:29" s="6" customFormat="1" ht="27" customHeight="1" thickBot="1" x14ac:dyDescent="0.2">
      <c r="C42" s="68" t="s">
        <v>52</v>
      </c>
      <c r="D42" s="69"/>
      <c r="E42" s="70"/>
      <c r="F42" s="71" t="str">
        <f>IF($M$40="","",IF(AND($M$37&gt;=20,$M$40&gt;=100,L11="適",X9="適"),"適合","－"))</f>
        <v/>
      </c>
      <c r="G42" s="72"/>
      <c r="H42" s="22"/>
      <c r="I42" s="97" t="s">
        <v>40</v>
      </c>
      <c r="J42" s="98"/>
      <c r="K42" s="99"/>
      <c r="L42" s="71" t="str">
        <f>IF($M$40="","",IF(AND($M$37&gt;=20,$M$40&gt;=75,$M$40&lt;100,L11="適",X9="適"),"適合","－"))</f>
        <v/>
      </c>
      <c r="M42" s="72"/>
      <c r="N42" s="32"/>
      <c r="O42" s="97" t="s">
        <v>53</v>
      </c>
      <c r="P42" s="98"/>
      <c r="Q42" s="99"/>
      <c r="R42" s="71" t="str">
        <f>IF($M$37="","",IF(AND($M$37&gt;=20,$M$40&gt;=20,L11="適",X9="適"),"適合","－"))</f>
        <v/>
      </c>
      <c r="S42" s="72"/>
      <c r="T42" s="32"/>
      <c r="U42" s="100" t="s">
        <v>20</v>
      </c>
      <c r="V42" s="101"/>
      <c r="W42" s="102"/>
      <c r="X42" s="71" t="str">
        <f>IF($M$40="","",IF(AND($M$37&gt;=20,$M$40&gt;=100,L11="適"),"適合","－"))</f>
        <v/>
      </c>
      <c r="Y42" s="72"/>
      <c r="Z42" s="32"/>
      <c r="AA42" s="32"/>
      <c r="AB42" s="21"/>
    </row>
    <row r="43" spans="2:29" s="6" customFormat="1" ht="12.75" customHeight="1" thickBot="1" x14ac:dyDescent="0.2">
      <c r="C43" s="45"/>
      <c r="D43" s="45"/>
      <c r="E43" s="45"/>
      <c r="F43" s="46"/>
      <c r="G43" s="46"/>
      <c r="H43" s="22"/>
      <c r="I43" s="60"/>
      <c r="J43" s="60"/>
      <c r="K43" s="60"/>
      <c r="L43" s="46"/>
      <c r="M43" s="46"/>
      <c r="N43" s="32"/>
      <c r="O43" s="60"/>
      <c r="P43" s="60"/>
      <c r="Q43" s="60"/>
      <c r="R43" s="46"/>
      <c r="S43" s="64" t="s">
        <v>60</v>
      </c>
      <c r="T43" s="32"/>
      <c r="U43" s="61"/>
      <c r="V43" s="61"/>
      <c r="W43" s="61"/>
      <c r="X43" s="46"/>
      <c r="Y43" s="46"/>
      <c r="Z43" s="32"/>
      <c r="AA43" s="32"/>
      <c r="AB43" s="21"/>
    </row>
    <row r="44" spans="2:29" s="6" customFormat="1" ht="27" customHeight="1" thickBot="1" x14ac:dyDescent="0.2">
      <c r="B44" s="63" t="s">
        <v>55</v>
      </c>
      <c r="C44" s="68" t="s">
        <v>61</v>
      </c>
      <c r="D44" s="69"/>
      <c r="E44" s="70"/>
      <c r="F44" s="71" t="str">
        <f>IF($M$40="","",IF(AND($M$37&gt;=25,$M$40&gt;=100,E9&lt;=VLOOKUP(E7,AC58:AG65,5),L11="適"),"適合","－"))</f>
        <v/>
      </c>
      <c r="G44" s="72"/>
      <c r="H44" s="63" t="s">
        <v>55</v>
      </c>
      <c r="I44" s="73" t="s">
        <v>62</v>
      </c>
      <c r="J44" s="74"/>
      <c r="K44" s="75"/>
      <c r="L44" s="71" t="str">
        <f>IF($M$40="","",IF(AND($M$37&gt;=25,$M$40&gt;=75,$M$40&lt;100,E9&lt;=VLOOKUP(E7,AC58:AG65,5),L11="適"),"適合","－"))</f>
        <v/>
      </c>
      <c r="M44" s="72"/>
      <c r="N44" s="32"/>
      <c r="O44" s="60"/>
      <c r="P44" s="60"/>
      <c r="Q44" s="60"/>
      <c r="R44" s="46"/>
      <c r="S44" s="46"/>
      <c r="T44" s="32"/>
      <c r="U44" s="61"/>
      <c r="V44" s="61"/>
      <c r="W44" s="61"/>
      <c r="X44" s="46"/>
      <c r="Y44" s="46"/>
      <c r="Z44" s="32"/>
      <c r="AA44" s="32"/>
      <c r="AB44" s="21"/>
    </row>
    <row r="45" spans="2:29" s="6" customFormat="1" ht="12.75" customHeight="1" x14ac:dyDescent="0.15">
      <c r="B45" s="63"/>
      <c r="C45" s="62"/>
      <c r="D45" s="62"/>
      <c r="E45" s="62"/>
      <c r="F45" s="46"/>
      <c r="G45" s="64" t="s">
        <v>63</v>
      </c>
      <c r="H45" s="22"/>
      <c r="I45" s="60"/>
      <c r="J45" s="60"/>
      <c r="K45" s="60"/>
      <c r="L45" s="46"/>
      <c r="M45" s="64" t="s">
        <v>63</v>
      </c>
      <c r="N45" s="32"/>
      <c r="O45" s="60"/>
      <c r="P45" s="60"/>
      <c r="Q45" s="60"/>
      <c r="R45" s="46"/>
      <c r="S45" s="46"/>
      <c r="T45" s="32"/>
      <c r="U45" s="61"/>
      <c r="V45" s="61"/>
      <c r="W45" s="61"/>
      <c r="X45" s="46"/>
      <c r="Y45" s="46"/>
      <c r="Z45" s="32"/>
      <c r="AA45" s="32"/>
      <c r="AB45" s="21"/>
    </row>
    <row r="46" spans="2:29" s="6" customFormat="1" ht="12.75" customHeight="1" x14ac:dyDescent="0.15">
      <c r="B46" s="47" t="s">
        <v>56</v>
      </c>
      <c r="C46" s="14"/>
      <c r="D46" s="45"/>
      <c r="E46" s="45"/>
      <c r="F46" s="45"/>
      <c r="G46" s="45"/>
      <c r="H46" s="46"/>
      <c r="I46" s="46"/>
      <c r="J46" s="46"/>
      <c r="K46" s="22"/>
      <c r="L46" s="45"/>
      <c r="M46" s="45"/>
      <c r="N46" s="45"/>
      <c r="O46" s="45"/>
      <c r="P46" s="46"/>
      <c r="Q46" s="46"/>
      <c r="R46" s="46"/>
      <c r="S46" s="32"/>
      <c r="T46" s="45"/>
      <c r="U46" s="45"/>
      <c r="V46" s="45"/>
      <c r="W46" s="45"/>
      <c r="X46" s="46"/>
      <c r="Y46" s="46"/>
      <c r="Z46" s="46"/>
      <c r="AA46" s="21"/>
      <c r="AB46" s="21"/>
      <c r="AC46" s="21"/>
    </row>
    <row r="47" spans="2:29" s="6" customFormat="1" ht="13.5" x14ac:dyDescent="0.15">
      <c r="B47" s="18" t="s">
        <v>57</v>
      </c>
      <c r="C47" s="5"/>
      <c r="D47" s="2"/>
      <c r="E47" s="2"/>
      <c r="F47" s="2"/>
      <c r="G47" s="2"/>
      <c r="H47" s="2"/>
      <c r="I47" s="2"/>
      <c r="J47" s="2"/>
      <c r="K47" s="2"/>
      <c r="L47" s="2"/>
      <c r="M47" s="2"/>
      <c r="N47" s="2"/>
      <c r="O47" s="2"/>
      <c r="P47" s="2"/>
      <c r="Q47" s="2"/>
      <c r="R47" s="2"/>
      <c r="S47" s="2"/>
      <c r="T47" s="2"/>
      <c r="U47" s="2"/>
      <c r="V47" s="2"/>
      <c r="W47" s="2"/>
      <c r="X47" s="2"/>
      <c r="Y47" s="2"/>
      <c r="Z47" s="2"/>
      <c r="AA47" s="21"/>
      <c r="AB47" s="21"/>
      <c r="AC47" s="21"/>
    </row>
    <row r="48" spans="2:29" s="6" customFormat="1" ht="13.5" x14ac:dyDescent="0.15">
      <c r="B48" s="18"/>
      <c r="C48" s="5" t="s">
        <v>10</v>
      </c>
      <c r="D48" s="2"/>
      <c r="E48" s="2"/>
      <c r="F48" s="2"/>
      <c r="G48" s="2"/>
      <c r="H48" s="2"/>
      <c r="I48" s="2"/>
      <c r="J48" s="2"/>
      <c r="K48" s="2"/>
      <c r="L48" s="2"/>
      <c r="M48" s="2"/>
      <c r="N48" s="2"/>
      <c r="O48" s="2"/>
      <c r="P48" s="2"/>
      <c r="Q48" s="2"/>
      <c r="R48" s="2"/>
      <c r="S48" s="2"/>
      <c r="T48" s="2"/>
      <c r="U48" s="2"/>
      <c r="V48" s="2"/>
      <c r="W48" s="2"/>
      <c r="X48" s="2"/>
      <c r="Y48" s="2"/>
      <c r="Z48" s="2"/>
      <c r="AA48" s="21"/>
      <c r="AB48" s="21"/>
      <c r="AC48" s="21"/>
    </row>
    <row r="49" spans="2:34" s="6" customFormat="1" ht="13.5" x14ac:dyDescent="0.15">
      <c r="B49" s="18" t="s">
        <v>76</v>
      </c>
      <c r="C49" s="5"/>
      <c r="D49" s="2"/>
      <c r="E49" s="2"/>
      <c r="F49" s="2"/>
      <c r="G49" s="2"/>
      <c r="H49" s="2"/>
      <c r="I49" s="2"/>
      <c r="J49" s="2"/>
      <c r="K49" s="2"/>
      <c r="L49" s="2"/>
      <c r="M49" s="2"/>
      <c r="N49" s="2"/>
      <c r="O49" s="2"/>
      <c r="P49" s="2"/>
      <c r="Q49" s="2"/>
      <c r="R49" s="2"/>
      <c r="S49" s="2"/>
      <c r="T49" s="2"/>
      <c r="U49" s="2"/>
      <c r="V49" s="2"/>
      <c r="W49" s="2"/>
      <c r="X49" s="2"/>
      <c r="Y49" s="2"/>
      <c r="Z49" s="2"/>
      <c r="AA49" s="21"/>
      <c r="AB49" s="21"/>
      <c r="AC49" s="21"/>
    </row>
    <row r="50" spans="2:34" s="6" customFormat="1" ht="13.5" x14ac:dyDescent="0.15">
      <c r="B50" s="18"/>
      <c r="C50" s="5" t="s">
        <v>78</v>
      </c>
      <c r="D50" s="2"/>
      <c r="E50" s="2"/>
      <c r="F50" s="2"/>
      <c r="G50" s="2"/>
      <c r="H50" s="2"/>
      <c r="I50" s="2"/>
      <c r="J50" s="2"/>
      <c r="K50" s="2"/>
      <c r="L50" s="2"/>
      <c r="M50" s="2"/>
      <c r="N50" s="2"/>
      <c r="O50" s="2"/>
      <c r="P50" s="2"/>
      <c r="Q50" s="2"/>
      <c r="R50" s="2"/>
      <c r="S50" s="2"/>
      <c r="T50" s="2"/>
      <c r="U50" s="2"/>
      <c r="V50" s="2"/>
      <c r="W50" s="2"/>
      <c r="X50" s="2"/>
      <c r="Y50" s="2"/>
      <c r="Z50" s="2"/>
      <c r="AA50" s="21"/>
      <c r="AB50" s="21"/>
      <c r="AC50" s="21"/>
    </row>
    <row r="51" spans="2:34" s="6" customFormat="1" ht="13.5" x14ac:dyDescent="0.15">
      <c r="B51" s="18"/>
      <c r="C51" s="5" t="s">
        <v>79</v>
      </c>
      <c r="D51" s="2"/>
      <c r="E51" s="2"/>
      <c r="F51" s="2"/>
      <c r="G51" s="2"/>
      <c r="H51" s="2"/>
      <c r="I51" s="2"/>
      <c r="J51" s="2"/>
      <c r="K51" s="2"/>
      <c r="L51" s="2"/>
      <c r="M51" s="2"/>
      <c r="N51" s="2"/>
      <c r="O51" s="2"/>
      <c r="P51" s="2"/>
      <c r="Q51" s="2"/>
      <c r="R51" s="2"/>
      <c r="S51" s="2"/>
      <c r="T51" s="2"/>
      <c r="U51" s="2"/>
      <c r="V51" s="2"/>
      <c r="W51" s="2"/>
      <c r="X51" s="2"/>
      <c r="Y51" s="2"/>
      <c r="Z51" s="2"/>
      <c r="AA51" s="21"/>
      <c r="AB51" s="21"/>
      <c r="AC51" s="21"/>
    </row>
    <row r="52" spans="2:34" s="6" customFormat="1" ht="13.5" x14ac:dyDescent="0.15">
      <c r="B52" s="5" t="s">
        <v>64</v>
      </c>
      <c r="C52" s="13"/>
      <c r="D52" s="2"/>
      <c r="E52" s="2"/>
      <c r="F52" s="2"/>
      <c r="G52" s="2"/>
      <c r="H52" s="2"/>
      <c r="I52" s="2"/>
      <c r="J52" s="2"/>
      <c r="K52" s="2"/>
      <c r="L52" s="2"/>
      <c r="M52" s="2"/>
      <c r="N52" s="2"/>
      <c r="O52" s="2"/>
      <c r="P52" s="2"/>
      <c r="Q52" s="2"/>
      <c r="R52" s="2"/>
      <c r="S52" s="2"/>
      <c r="T52" s="2"/>
      <c r="U52" s="2"/>
      <c r="V52" s="2"/>
      <c r="W52" s="2"/>
      <c r="X52" s="2"/>
      <c r="Y52" s="2"/>
      <c r="Z52" s="2"/>
      <c r="AA52" s="21"/>
      <c r="AB52" s="21"/>
      <c r="AC52" s="21"/>
      <c r="AH52" s="6" t="s">
        <v>46</v>
      </c>
    </row>
    <row r="53" spans="2:34" ht="12.75" customHeight="1" x14ac:dyDescent="0.15">
      <c r="B53" s="5"/>
      <c r="C53" s="5" t="s">
        <v>59</v>
      </c>
    </row>
    <row r="54" spans="2:34" ht="15" customHeight="1" x14ac:dyDescent="0.15">
      <c r="C54" s="5" t="s">
        <v>58</v>
      </c>
      <c r="W54" s="19"/>
      <c r="X54" s="19"/>
      <c r="Y54" s="19"/>
      <c r="Z54" s="4"/>
      <c r="AA54" s="4"/>
      <c r="AB54" s="4"/>
    </row>
    <row r="55" spans="2:34" s="2" customFormat="1" ht="15" hidden="1" customHeight="1" x14ac:dyDescent="0.15">
      <c r="C55" s="5"/>
      <c r="W55" s="19"/>
      <c r="X55" s="19"/>
      <c r="Y55" s="19"/>
    </row>
    <row r="56" spans="2:34" ht="15" hidden="1" customHeight="1" x14ac:dyDescent="0.15">
      <c r="W56" s="19"/>
      <c r="X56" s="19"/>
      <c r="Y56" s="19"/>
      <c r="Z56" s="4"/>
      <c r="AA56" s="4"/>
      <c r="AB56" s="4"/>
    </row>
    <row r="57" spans="2:34" ht="15" hidden="1" customHeight="1" x14ac:dyDescent="0.15">
      <c r="W57" s="19"/>
      <c r="X57" s="19"/>
      <c r="Y57" s="19"/>
      <c r="Z57" s="4"/>
      <c r="AA57" s="4"/>
      <c r="AB57" s="4"/>
      <c r="AC57" s="38" t="s">
        <v>25</v>
      </c>
      <c r="AD57" s="38" t="s">
        <v>31</v>
      </c>
      <c r="AE57" s="38" t="s">
        <v>32</v>
      </c>
      <c r="AF57" s="38" t="s">
        <v>33</v>
      </c>
      <c r="AG57" s="58" t="s">
        <v>54</v>
      </c>
    </row>
    <row r="58" spans="2:34" ht="15" hidden="1" customHeight="1" x14ac:dyDescent="0.15">
      <c r="W58" s="19"/>
      <c r="X58" s="19"/>
      <c r="Y58" s="19"/>
      <c r="Z58" s="4"/>
      <c r="AA58" s="4"/>
      <c r="AB58" s="4"/>
      <c r="AC58" s="38">
        <v>1</v>
      </c>
      <c r="AD58" s="39">
        <v>0.46</v>
      </c>
      <c r="AE58" s="39">
        <v>0.4</v>
      </c>
      <c r="AF58" s="38" t="s">
        <v>34</v>
      </c>
      <c r="AG58" s="39">
        <v>0.3</v>
      </c>
    </row>
    <row r="59" spans="2:34" ht="15" hidden="1" customHeight="1" x14ac:dyDescent="0.15">
      <c r="W59" s="19"/>
      <c r="X59" s="19"/>
      <c r="Y59" s="19"/>
      <c r="Z59" s="4"/>
      <c r="AA59" s="4"/>
      <c r="AB59" s="4"/>
      <c r="AC59" s="38">
        <v>2</v>
      </c>
      <c r="AD59" s="39">
        <v>0.46</v>
      </c>
      <c r="AE59" s="39">
        <v>0.4</v>
      </c>
      <c r="AF59" s="38" t="s">
        <v>34</v>
      </c>
      <c r="AG59" s="59">
        <v>0.3</v>
      </c>
    </row>
    <row r="60" spans="2:34" ht="15" hidden="1" customHeight="1" x14ac:dyDescent="0.15">
      <c r="W60" s="19"/>
      <c r="X60" s="19"/>
      <c r="Y60" s="19"/>
      <c r="Z60" s="4"/>
      <c r="AA60" s="4"/>
      <c r="AB60" s="4"/>
      <c r="AC60" s="38">
        <v>3</v>
      </c>
      <c r="AD60" s="39">
        <v>0.56000000000000005</v>
      </c>
      <c r="AE60" s="39">
        <v>0.5</v>
      </c>
      <c r="AF60" s="38" t="s">
        <v>34</v>
      </c>
      <c r="AG60" s="59">
        <v>0.4</v>
      </c>
    </row>
    <row r="61" spans="2:34" ht="15" hidden="1" customHeight="1" x14ac:dyDescent="0.15">
      <c r="W61" s="19"/>
      <c r="X61" s="19"/>
      <c r="Y61" s="19"/>
      <c r="Z61" s="4"/>
      <c r="AA61" s="4"/>
      <c r="AB61" s="4"/>
      <c r="AC61" s="38">
        <v>4</v>
      </c>
      <c r="AD61" s="39">
        <v>0.75</v>
      </c>
      <c r="AE61" s="39">
        <v>0.6</v>
      </c>
      <c r="AF61" s="38" t="s">
        <v>34</v>
      </c>
      <c r="AG61" s="59">
        <v>0.5</v>
      </c>
    </row>
    <row r="62" spans="2:34" ht="15" hidden="1" customHeight="1" x14ac:dyDescent="0.15">
      <c r="W62" s="19"/>
      <c r="X62" s="19"/>
      <c r="Y62" s="19"/>
      <c r="Z62" s="4"/>
      <c r="AA62" s="4"/>
      <c r="AB62" s="4"/>
      <c r="AC62" s="38">
        <v>5</v>
      </c>
      <c r="AD62" s="39">
        <v>0.87</v>
      </c>
      <c r="AE62" s="39">
        <v>0.6</v>
      </c>
      <c r="AF62" s="40">
        <v>3</v>
      </c>
      <c r="AG62" s="59">
        <v>0.5</v>
      </c>
    </row>
    <row r="63" spans="2:34" ht="27" hidden="1" customHeight="1" x14ac:dyDescent="0.15">
      <c r="AC63" s="38">
        <v>6</v>
      </c>
      <c r="AD63" s="39">
        <v>0.87</v>
      </c>
      <c r="AE63" s="39">
        <v>0.6</v>
      </c>
      <c r="AF63" s="40">
        <v>2.8</v>
      </c>
      <c r="AG63" s="59">
        <v>0.5</v>
      </c>
    </row>
    <row r="64" spans="2:34" ht="27" hidden="1" customHeight="1" x14ac:dyDescent="0.15">
      <c r="AC64" s="38">
        <v>7</v>
      </c>
      <c r="AD64" s="39">
        <v>0.87</v>
      </c>
      <c r="AE64" s="39">
        <v>0.6</v>
      </c>
      <c r="AF64" s="40">
        <v>2.7</v>
      </c>
      <c r="AG64" s="59">
        <v>0.5</v>
      </c>
    </row>
    <row r="65" spans="29:33" ht="27" hidden="1" customHeight="1" x14ac:dyDescent="0.15">
      <c r="AC65" s="38">
        <v>8</v>
      </c>
      <c r="AD65" s="38" t="s">
        <v>34</v>
      </c>
      <c r="AE65" s="38" t="s">
        <v>34</v>
      </c>
      <c r="AF65" s="40">
        <v>6.7</v>
      </c>
      <c r="AG65" s="38" t="s">
        <v>34</v>
      </c>
    </row>
  </sheetData>
  <sheetProtection selectLockedCells="1"/>
  <mergeCells count="131">
    <mergeCell ref="B1:Z1"/>
    <mergeCell ref="B2:Z2"/>
    <mergeCell ref="B4:H4"/>
    <mergeCell ref="I4:Z4"/>
    <mergeCell ref="B7:D7"/>
    <mergeCell ref="F7:G7"/>
    <mergeCell ref="B10:D10"/>
    <mergeCell ref="E10:K10"/>
    <mergeCell ref="L10:P10"/>
    <mergeCell ref="Q10:R10"/>
    <mergeCell ref="S10:Y10"/>
    <mergeCell ref="B11:K11"/>
    <mergeCell ref="L11:R11"/>
    <mergeCell ref="E8:K8"/>
    <mergeCell ref="L8:R8"/>
    <mergeCell ref="S8:Y8"/>
    <mergeCell ref="B9:D9"/>
    <mergeCell ref="E9:K9"/>
    <mergeCell ref="L9:P9"/>
    <mergeCell ref="Q9:R9"/>
    <mergeCell ref="S9:W9"/>
    <mergeCell ref="X9:Y9"/>
    <mergeCell ref="B13:Z13"/>
    <mergeCell ref="B14:L14"/>
    <mergeCell ref="M14:S14"/>
    <mergeCell ref="T14:Z14"/>
    <mergeCell ref="B15:L15"/>
    <mergeCell ref="M15:O15"/>
    <mergeCell ref="P15:S15"/>
    <mergeCell ref="T15:V15"/>
    <mergeCell ref="W15:Z15"/>
    <mergeCell ref="B16:L16"/>
    <mergeCell ref="M16:O16"/>
    <mergeCell ref="P16:S16"/>
    <mergeCell ref="T16:V16"/>
    <mergeCell ref="W16:Z16"/>
    <mergeCell ref="B17:L17"/>
    <mergeCell ref="M17:O17"/>
    <mergeCell ref="P17:S17"/>
    <mergeCell ref="T17:V17"/>
    <mergeCell ref="W17:Z17"/>
    <mergeCell ref="B18:L18"/>
    <mergeCell ref="M18:O18"/>
    <mergeCell ref="P18:S18"/>
    <mergeCell ref="T18:V18"/>
    <mergeCell ref="W18:Z18"/>
    <mergeCell ref="B19:L19"/>
    <mergeCell ref="M19:O19"/>
    <mergeCell ref="P19:S19"/>
    <mergeCell ref="T19:V19"/>
    <mergeCell ref="W19:Z19"/>
    <mergeCell ref="M20:Z20"/>
    <mergeCell ref="B21:L21"/>
    <mergeCell ref="M21:O21"/>
    <mergeCell ref="P21:S21"/>
    <mergeCell ref="T21:Z21"/>
    <mergeCell ref="B23:L23"/>
    <mergeCell ref="M23:O23"/>
    <mergeCell ref="P23:S23"/>
    <mergeCell ref="T23:Z23"/>
    <mergeCell ref="B28:L28"/>
    <mergeCell ref="M28:Z28"/>
    <mergeCell ref="B29:L29"/>
    <mergeCell ref="M29:O29"/>
    <mergeCell ref="P29:S29"/>
    <mergeCell ref="T29:V29"/>
    <mergeCell ref="W29:Z29"/>
    <mergeCell ref="B24:L24"/>
    <mergeCell ref="M24:O24"/>
    <mergeCell ref="P24:S24"/>
    <mergeCell ref="T24:Z24"/>
    <mergeCell ref="B26:L26"/>
    <mergeCell ref="M26:S26"/>
    <mergeCell ref="T26:Z26"/>
    <mergeCell ref="M25:O25"/>
    <mergeCell ref="B30:L31"/>
    <mergeCell ref="M30:O30"/>
    <mergeCell ref="P30:S30"/>
    <mergeCell ref="T30:V30"/>
    <mergeCell ref="W30:Z30"/>
    <mergeCell ref="M31:O31"/>
    <mergeCell ref="P31:S31"/>
    <mergeCell ref="T31:V31"/>
    <mergeCell ref="W31:Z31"/>
    <mergeCell ref="B32:L32"/>
    <mergeCell ref="M32:O32"/>
    <mergeCell ref="P32:S32"/>
    <mergeCell ref="T32:Z32"/>
    <mergeCell ref="B34:Z34"/>
    <mergeCell ref="B35:C40"/>
    <mergeCell ref="D35:E37"/>
    <mergeCell ref="F35:L35"/>
    <mergeCell ref="M35:O35"/>
    <mergeCell ref="P35:R35"/>
    <mergeCell ref="M39:O39"/>
    <mergeCell ref="P39:R39"/>
    <mergeCell ref="F40:L40"/>
    <mergeCell ref="M40:O40"/>
    <mergeCell ref="P40:R40"/>
    <mergeCell ref="S35:Z35"/>
    <mergeCell ref="F36:L36"/>
    <mergeCell ref="M36:O36"/>
    <mergeCell ref="P36:R36"/>
    <mergeCell ref="F37:L37"/>
    <mergeCell ref="M37:O37"/>
    <mergeCell ref="P37:R37"/>
    <mergeCell ref="S37:Z37"/>
    <mergeCell ref="C44:E44"/>
    <mergeCell ref="F44:G44"/>
    <mergeCell ref="I44:K44"/>
    <mergeCell ref="L44:M44"/>
    <mergeCell ref="T22:Z22"/>
    <mergeCell ref="B22:L22"/>
    <mergeCell ref="P25:S25"/>
    <mergeCell ref="T25:Z25"/>
    <mergeCell ref="B25:L25"/>
    <mergeCell ref="M22:O22"/>
    <mergeCell ref="S40:Z40"/>
    <mergeCell ref="C42:E42"/>
    <mergeCell ref="F42:G42"/>
    <mergeCell ref="I42:K42"/>
    <mergeCell ref="L42:M42"/>
    <mergeCell ref="O42:Q42"/>
    <mergeCell ref="R42:S42"/>
    <mergeCell ref="U42:W42"/>
    <mergeCell ref="X42:Y42"/>
    <mergeCell ref="D38:E40"/>
    <mergeCell ref="F38:L38"/>
    <mergeCell ref="M38:O38"/>
    <mergeCell ref="P38:R38"/>
    <mergeCell ref="F39:L39"/>
  </mergeCells>
  <phoneticPr fontId="20"/>
  <conditionalFormatting sqref="L9:Y9">
    <cfRule type="expression" dxfId="13" priority="7" stopIfTrue="1">
      <formula>$E$7=8</formula>
    </cfRule>
  </conditionalFormatting>
  <conditionalFormatting sqref="L10:R10">
    <cfRule type="expression" dxfId="12" priority="3" stopIfTrue="1">
      <formula>$E$7=4</formula>
    </cfRule>
    <cfRule type="expression" dxfId="11" priority="4" stopIfTrue="1">
      <formula>$E$7=3</formula>
    </cfRule>
    <cfRule type="expression" dxfId="10" priority="5" stopIfTrue="1">
      <formula>$E$7=2</formula>
    </cfRule>
    <cfRule type="expression" dxfId="9" priority="6" stopIfTrue="1">
      <formula>$E$7=1</formula>
    </cfRule>
  </conditionalFormatting>
  <conditionalFormatting sqref="M29:O29">
    <cfRule type="containsBlanks" dxfId="8" priority="11" stopIfTrue="1">
      <formula>LEN(TRIM(M29))=0</formula>
    </cfRule>
  </conditionalFormatting>
  <conditionalFormatting sqref="T29:V29">
    <cfRule type="containsBlanks" dxfId="7" priority="12" stopIfTrue="1">
      <formula>LEN(TRIM(T29))=0</formula>
    </cfRule>
  </conditionalFormatting>
  <conditionalFormatting sqref="E7">
    <cfRule type="containsBlanks" dxfId="6" priority="8" stopIfTrue="1">
      <formula>LEN(TRIM(E7))=0</formula>
    </cfRule>
  </conditionalFormatting>
  <conditionalFormatting sqref="E9:K9">
    <cfRule type="containsBlanks" dxfId="5" priority="13" stopIfTrue="1">
      <formula>LEN(TRIM(E9))=0</formula>
    </cfRule>
  </conditionalFormatting>
  <conditionalFormatting sqref="E10:K10">
    <cfRule type="containsBlanks" dxfId="4" priority="14" stopIfTrue="1">
      <formula>LEN(TRIM(E10))=0</formula>
    </cfRule>
  </conditionalFormatting>
  <conditionalFormatting sqref="M15:O19">
    <cfRule type="containsBlanks" dxfId="3" priority="2" stopIfTrue="1">
      <formula>LEN(TRIM(M15))=0</formula>
    </cfRule>
  </conditionalFormatting>
  <conditionalFormatting sqref="T15:V19">
    <cfRule type="containsBlanks" dxfId="2" priority="9" stopIfTrue="1">
      <formula>LEN(TRIM(T15))=0</formula>
    </cfRule>
  </conditionalFormatting>
  <conditionalFormatting sqref="M21:O21 M22">
    <cfRule type="containsBlanks" dxfId="1" priority="1" stopIfTrue="1">
      <formula>LEN(TRIM(M21))=0</formula>
    </cfRule>
  </conditionalFormatting>
  <conditionalFormatting sqref="M23:O24 M25">
    <cfRule type="containsBlanks" dxfId="0" priority="10" stopIfTrue="1">
      <formula>LEN(TRIM(M23))=0</formula>
    </cfRule>
  </conditionalFormatting>
  <dataValidations disablePrompts="1" count="1">
    <dataValidation type="list" allowBlank="1" showInputMessage="1" showErrorMessage="1" sqref="E7">
      <formula1>"1,2,3,4,5,6,7,8"</formula1>
    </dataValidation>
  </dataValidations>
  <pageMargins left="0.55118110236220474" right="0.23622047244094491" top="0.31496062992125984" bottom="0.39370078740157483" header="0.19685039370078741" footer="0.19685039370078741"/>
  <pageSetup paperSize="9" scale="80" orientation="portrait" r:id="rId1"/>
  <headerFooter alignWithMargins="0">
    <oddFooter>&amp;L一般財団法人茨城県建築センター2020.10</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計算書の利用について</vt:lpstr>
      <vt:lpstr>Ver2.6</vt:lpstr>
      <vt:lpstr>Ver2.6!Print_Area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ikjc13</cp:lastModifiedBy>
  <cp:lastPrinted>2020-10-13T06:24:12Z</cp:lastPrinted>
  <dcterms:created xsi:type="dcterms:W3CDTF">2013-06-14T01:26:07Z</dcterms:created>
  <dcterms:modified xsi:type="dcterms:W3CDTF">2021-05-14T02:08:02Z</dcterms:modified>
</cp:coreProperties>
</file>